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57A48871-FC10-466B-B7FF-431B6F0167EC}" xr6:coauthVersionLast="47" xr6:coauthVersionMax="47" xr10:uidLastSave="{00000000-0000-0000-0000-000000000000}"/>
  <bookViews>
    <workbookView xWindow="5550" yWindow="-13680" windowWidth="26670" windowHeight="10695" tabRatio="669" xr2:uid="{00000000-000D-0000-FFFF-FFFF00000000}"/>
  </bookViews>
  <sheets>
    <sheet name="2022 Summary - Imports" sheetId="7" r:id="rId1"/>
    <sheet name="2022 Summary - Exports" sheetId="8" r:id="rId2"/>
    <sheet name="Detail - Imports" sheetId="5" r:id="rId3"/>
    <sheet name="Detail - Exports" sheetId="1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63" i="1" l="1"/>
  <c r="K563" i="1"/>
  <c r="Q559" i="1"/>
  <c r="K559" i="1"/>
  <c r="Q555" i="1"/>
  <c r="K555" i="1"/>
  <c r="Q551" i="1"/>
  <c r="K551" i="1"/>
  <c r="Q547" i="1"/>
  <c r="K547" i="1"/>
  <c r="Q543" i="1"/>
  <c r="K543" i="1"/>
  <c r="Q539" i="1"/>
  <c r="K539" i="1"/>
  <c r="Q535" i="1"/>
  <c r="K535" i="1"/>
  <c r="Q531" i="1"/>
  <c r="K531" i="1"/>
  <c r="Q527" i="1"/>
  <c r="K527" i="1"/>
  <c r="Q523" i="1"/>
  <c r="K523" i="1"/>
  <c r="Q419" i="1"/>
  <c r="Q415" i="1"/>
  <c r="Q411" i="1"/>
  <c r="Q407" i="1"/>
  <c r="Q403" i="1"/>
  <c r="Q395" i="1"/>
  <c r="Q391" i="1"/>
  <c r="Q387" i="1"/>
  <c r="Q383" i="1"/>
  <c r="Q375" i="1"/>
  <c r="Q371" i="1"/>
  <c r="Q363" i="1"/>
  <c r="L6" i="5"/>
  <c r="H31" i="5"/>
  <c r="L30" i="5"/>
  <c r="H30" i="5"/>
  <c r="H28" i="5"/>
  <c r="L27" i="5"/>
  <c r="H27" i="5"/>
  <c r="H25" i="5"/>
  <c r="L24" i="5"/>
  <c r="H24" i="5"/>
  <c r="H22" i="5"/>
  <c r="L21" i="5"/>
  <c r="H21" i="5"/>
  <c r="H19" i="5"/>
  <c r="L18" i="5"/>
  <c r="H18" i="5"/>
  <c r="H16" i="5"/>
  <c r="L15" i="5"/>
  <c r="H15" i="5"/>
  <c r="H13" i="5"/>
  <c r="L12" i="5"/>
  <c r="H12" i="5"/>
  <c r="H10" i="5"/>
  <c r="L9" i="5"/>
  <c r="H9" i="5"/>
  <c r="H7" i="5"/>
  <c r="H6" i="5"/>
</calcChain>
</file>

<file path=xl/sharedStrings.xml><?xml version="1.0" encoding="utf-8"?>
<sst xmlns="http://schemas.openxmlformats.org/spreadsheetml/2006/main" count="13504" uniqueCount="237">
  <si>
    <t>Action</t>
  </si>
  <si>
    <t>Type</t>
  </si>
  <si>
    <t>Errata</t>
  </si>
  <si>
    <t>HS</t>
  </si>
  <si>
    <t>Country</t>
  </si>
  <si>
    <t>District</t>
  </si>
  <si>
    <t>State</t>
  </si>
  <si>
    <t>Qty1</t>
  </si>
  <si>
    <t>Unit1</t>
  </si>
  <si>
    <t>Unit2</t>
  </si>
  <si>
    <t>MOT</t>
  </si>
  <si>
    <t>Cus_Val</t>
  </si>
  <si>
    <t>Qty2</t>
  </si>
  <si>
    <t>Reads:</t>
  </si>
  <si>
    <t>Should Read:</t>
  </si>
  <si>
    <t>Swt</t>
  </si>
  <si>
    <t>01</t>
  </si>
  <si>
    <t>CIF_Val</t>
  </si>
  <si>
    <t>Charges</t>
  </si>
  <si>
    <t/>
  </si>
  <si>
    <t>Month</t>
  </si>
  <si>
    <t>Year</t>
  </si>
  <si>
    <t>Posted Date</t>
  </si>
  <si>
    <t>Month/Year</t>
  </si>
  <si>
    <t xml:space="preserve">Summary </t>
  </si>
  <si>
    <t>Link (Direct to Details tab)</t>
  </si>
  <si>
    <t>Detail - Exports'!A2</t>
  </si>
  <si>
    <t>Port</t>
  </si>
  <si>
    <t>January 2022</t>
  </si>
  <si>
    <t>Germany</t>
  </si>
  <si>
    <t>Transferred to:</t>
  </si>
  <si>
    <t>Detail - Imports'!A2</t>
  </si>
  <si>
    <t>02</t>
  </si>
  <si>
    <t>Domestic</t>
  </si>
  <si>
    <t>Kg</t>
  </si>
  <si>
    <t>L</t>
  </si>
  <si>
    <t>Detail - Exports'!A5</t>
  </si>
  <si>
    <t>2022</t>
  </si>
  <si>
    <t>t</t>
  </si>
  <si>
    <t>Canada</t>
  </si>
  <si>
    <t>Transferred To:</t>
  </si>
  <si>
    <t>2709.00.2090</t>
  </si>
  <si>
    <t>Colombia</t>
  </si>
  <si>
    <t>Turkey</t>
  </si>
  <si>
    <t>No</t>
  </si>
  <si>
    <t>03</t>
  </si>
  <si>
    <t>Detail - Imports'!A6</t>
  </si>
  <si>
    <t>General</t>
  </si>
  <si>
    <t>04</t>
  </si>
  <si>
    <t>Thailand</t>
  </si>
  <si>
    <t>Dominican Republic</t>
  </si>
  <si>
    <t>05</t>
  </si>
  <si>
    <t>Mexico</t>
  </si>
  <si>
    <t>RP</t>
  </si>
  <si>
    <t>Malaysia</t>
  </si>
  <si>
    <t>China</t>
  </si>
  <si>
    <t>Vietnam</t>
  </si>
  <si>
    <t>Taiwan</t>
  </si>
  <si>
    <t>India</t>
  </si>
  <si>
    <t>06</t>
  </si>
  <si>
    <t>South Korea</t>
  </si>
  <si>
    <t>07</t>
  </si>
  <si>
    <t>09</t>
  </si>
  <si>
    <t>08</t>
  </si>
  <si>
    <t>Spain</t>
  </si>
  <si>
    <t>10</t>
  </si>
  <si>
    <t>Brazil</t>
  </si>
  <si>
    <t>Netherlands</t>
  </si>
  <si>
    <t>Italy</t>
  </si>
  <si>
    <t>Korea, South</t>
  </si>
  <si>
    <t>Houston-Galveston, TX</t>
  </si>
  <si>
    <t>11</t>
  </si>
  <si>
    <t>Reads</t>
  </si>
  <si>
    <t>Hong Kong</t>
  </si>
  <si>
    <t>Should Read</t>
  </si>
  <si>
    <t xml:space="preserve"> December 2022</t>
  </si>
  <si>
    <t>12</t>
  </si>
  <si>
    <t>8903.33.0015</t>
  </si>
  <si>
    <t>Cayman Islands</t>
  </si>
  <si>
    <t>Country was changed from Cayman Islands to Italy.</t>
  </si>
  <si>
    <t>2807.00.0000</t>
  </si>
  <si>
    <t>San Diego, CA</t>
  </si>
  <si>
    <t>Qty1 change for Mexico and San Diego, CA district.</t>
  </si>
  <si>
    <t>8,750,548</t>
  </si>
  <si>
    <t>8,269,514</t>
  </si>
  <si>
    <t>0810.20.9060</t>
  </si>
  <si>
    <t>January-October 2022</t>
  </si>
  <si>
    <t>Qty1 was updated for Mexico and Guatemala</t>
  </si>
  <si>
    <t>4823.70.0020</t>
  </si>
  <si>
    <t>Qty1 and SWT were updated</t>
  </si>
  <si>
    <t>All of 2022</t>
  </si>
  <si>
    <t>7602.00.0030</t>
  </si>
  <si>
    <t>QTY1 and value changes for exports to India and South Korea</t>
  </si>
  <si>
    <t>Jan-Dec 2022</t>
  </si>
  <si>
    <t>7602.00.0091</t>
  </si>
  <si>
    <t>2024</t>
  </si>
  <si>
    <t>Ogdensburg, NY</t>
  </si>
  <si>
    <t>Portland, ME</t>
  </si>
  <si>
    <t>January - December 2022</t>
  </si>
  <si>
    <t>District changes from Ogdensburg, NY &amp; Portland, ME to Houston, TX for Canada.</t>
  </si>
  <si>
    <t>Additional Country details were added to the corrections posted on 4/24</t>
  </si>
  <si>
    <t>4/27/2023</t>
  </si>
  <si>
    <t>Venezuela</t>
  </si>
  <si>
    <t>Honduras</t>
  </si>
  <si>
    <t>Jordan</t>
  </si>
  <si>
    <t xml:space="preserve">General </t>
  </si>
  <si>
    <t>2009.89.6511</t>
  </si>
  <si>
    <t>0</t>
  </si>
  <si>
    <t>Trasferred to</t>
  </si>
  <si>
    <t>2009.89.6590</t>
  </si>
  <si>
    <t>HS change for cherry juice from Brazil</t>
  </si>
  <si>
    <t>Detail - Imports'!A33</t>
  </si>
  <si>
    <t>Detail - Imports'!A456</t>
  </si>
  <si>
    <t>Detail - Imports'!A69</t>
  </si>
  <si>
    <t>Detail - Exports'!A101</t>
  </si>
  <si>
    <t>2710.19.9000, 2710.19.4590</t>
  </si>
  <si>
    <t>Qty1, value, and HS recodes for Canada.</t>
  </si>
  <si>
    <t>2710.19.9000</t>
  </si>
  <si>
    <t>kg</t>
  </si>
  <si>
    <t>2710.19.4590</t>
  </si>
  <si>
    <t>bbl</t>
  </si>
  <si>
    <t>Detail - Exports'!A165</t>
  </si>
  <si>
    <t>Qty1, value, and HS recode for Canada. *Note previous correction on 6/12 for 2710.19.9000 to Canada.</t>
  </si>
  <si>
    <t>January, March, April, May, June, July, August, September, December 2022</t>
  </si>
  <si>
    <t>Detail - Exports'!A213</t>
  </si>
  <si>
    <t>1101.00.0060</t>
  </si>
  <si>
    <t>France</t>
  </si>
  <si>
    <t>Puerto Rico</t>
  </si>
  <si>
    <t>Should read</t>
  </si>
  <si>
    <t>Transferred To</t>
  </si>
  <si>
    <t>1001.99.0097</t>
  </si>
  <si>
    <t>June 2022</t>
  </si>
  <si>
    <t>HS change for wheat flour from France to Puerto Rico</t>
  </si>
  <si>
    <t>Detail - Imports'!A492</t>
  </si>
  <si>
    <t>Qty1, value, and HS recodes for Canada. *Note this is the list of corrections from 6/12 separated by district.</t>
  </si>
  <si>
    <t>Detail - Exports'!A249</t>
  </si>
  <si>
    <t>Pembina, ND</t>
  </si>
  <si>
    <t>Detroit, MI</t>
  </si>
  <si>
    <t>Low-Valued Exports</t>
  </si>
  <si>
    <t>Buffalo, NY</t>
  </si>
  <si>
    <t>New Orleans, LA</t>
  </si>
  <si>
    <t>Duluth, MN</t>
  </si>
  <si>
    <t>Seattle, WA</t>
  </si>
  <si>
    <t>Great Falls, MT</t>
  </si>
  <si>
    <t>Qty1, value, and HS recodes for Canada. *Note this is the list of corrections from 7/6 separated by district.</t>
  </si>
  <si>
    <t>Detail - Exports'!A421</t>
  </si>
  <si>
    <t>Value</t>
  </si>
  <si>
    <t>7403.21.0000</t>
  </si>
  <si>
    <t>Israel</t>
  </si>
  <si>
    <t>7407.21.9000</t>
  </si>
  <si>
    <t>For shipments from Israel, the HS was changed to 7407.21.9000</t>
  </si>
  <si>
    <t>Detail - Imports'!A496</t>
  </si>
  <si>
    <t>6810.99.0080</t>
  </si>
  <si>
    <t>Qty1 was changed</t>
  </si>
  <si>
    <t>January-June 2022</t>
  </si>
  <si>
    <t>Detail - Imports'!A544</t>
  </si>
  <si>
    <t>8541.43.0080</t>
  </si>
  <si>
    <t>W</t>
  </si>
  <si>
    <t>Sept-Dec 2022</t>
  </si>
  <si>
    <t>Detail - Imports'!A562</t>
  </si>
  <si>
    <t>Qty2 was changed for India</t>
  </si>
  <si>
    <t>0405.10.0000</t>
  </si>
  <si>
    <t>KG</t>
  </si>
  <si>
    <t>QTY1 for Canada</t>
  </si>
  <si>
    <t>Detail - Exports'!A457</t>
  </si>
  <si>
    <t>Qty1 was changed, country detail added</t>
  </si>
  <si>
    <t>Detail - Imports'!A574</t>
  </si>
  <si>
    <t>Denmark</t>
  </si>
  <si>
    <t>United Kingdom</t>
  </si>
  <si>
    <t>Austria</t>
  </si>
  <si>
    <t>Czech Republic</t>
  </si>
  <si>
    <t>Slovakia</t>
  </si>
  <si>
    <t>Lithuania</t>
  </si>
  <si>
    <t>Poland</t>
  </si>
  <si>
    <t>Russia</t>
  </si>
  <si>
    <t>Portugal</t>
  </si>
  <si>
    <t>United Arab Emirates</t>
  </si>
  <si>
    <t>Oman</t>
  </si>
  <si>
    <t>Cambodia</t>
  </si>
  <si>
    <t>Singapore</t>
  </si>
  <si>
    <t>Indonesia</t>
  </si>
  <si>
    <t>Philippines</t>
  </si>
  <si>
    <t>Fiji</t>
  </si>
  <si>
    <t>Morocco</t>
  </si>
  <si>
    <t>South Africa</t>
  </si>
  <si>
    <t>Ecuador</t>
  </si>
  <si>
    <t>Ukraine</t>
  </si>
  <si>
    <t>Japan</t>
  </si>
  <si>
    <t>Greece</t>
  </si>
  <si>
    <t>Zimbabwe</t>
  </si>
  <si>
    <t>Syria</t>
  </si>
  <si>
    <t>New Zealand</t>
  </si>
  <si>
    <t>Malta</t>
  </si>
  <si>
    <t>Pakistan</t>
  </si>
  <si>
    <t>Peru</t>
  </si>
  <si>
    <t>May-December 2022</t>
  </si>
  <si>
    <t>8541.43.0010</t>
  </si>
  <si>
    <t>Qty2 was changed for South Korea</t>
  </si>
  <si>
    <t>Detail - Imports'!A1132</t>
  </si>
  <si>
    <t>2804.29.0010</t>
  </si>
  <si>
    <t>Qty1 was changed for Canada.</t>
  </si>
  <si>
    <t>Ths m3</t>
  </si>
  <si>
    <t>Detail - Imports'!A1156</t>
  </si>
  <si>
    <t>2711.13.0000, 2711.12.0010</t>
  </si>
  <si>
    <t>Detail - Exports'!A493</t>
  </si>
  <si>
    <t>January, July, August, September, October, November, December 2022</t>
  </si>
  <si>
    <t>2711.13.0000</t>
  </si>
  <si>
    <t>m3</t>
  </si>
  <si>
    <t>Should Reads:</t>
  </si>
  <si>
    <t>2711.12.0010</t>
  </si>
  <si>
    <t>HS recodes for Mexico and Houston-Galveston, TX district.</t>
  </si>
  <si>
    <t>March -September 2022</t>
  </si>
  <si>
    <t>2805.19.1000</t>
  </si>
  <si>
    <t>2530.90.8010</t>
  </si>
  <si>
    <t>Detail - Imports'!A1192</t>
  </si>
  <si>
    <t>HS changed to 2530.90.8010 and Qty1 changed for Mexico.</t>
  </si>
  <si>
    <t>5201.00.9000</t>
  </si>
  <si>
    <t>5201.00.2030</t>
  </si>
  <si>
    <t>5102.00.9000</t>
  </si>
  <si>
    <t>Recodes for some upland cotton that may actually have been Pima.</t>
  </si>
  <si>
    <t>Detail - Exports'!A521</t>
  </si>
  <si>
    <t>January, May, June, October and November</t>
  </si>
  <si>
    <t>2809.20.0040</t>
  </si>
  <si>
    <t>Qty1 changes for Mexico.</t>
  </si>
  <si>
    <t>Detail - Exports'!A565</t>
  </si>
  <si>
    <t>3/26/2024</t>
  </si>
  <si>
    <t>2025</t>
  </si>
  <si>
    <t>QTY1 and value changes for exports to Mexico, India, South Korea and Malaysia</t>
  </si>
  <si>
    <t>Detail - Exports'!A580</t>
  </si>
  <si>
    <t>October - December 2022</t>
  </si>
  <si>
    <t>MOT change for port of Newark, NJ from Greece.</t>
  </si>
  <si>
    <t>Detail - Imports'!A1220</t>
  </si>
  <si>
    <t>2523.29</t>
  </si>
  <si>
    <t>New York City, NY</t>
  </si>
  <si>
    <t>Newark,NJ</t>
  </si>
  <si>
    <t>vessel, containerized</t>
  </si>
  <si>
    <t>vessel, non-containerized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</si>
</sst>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#,###"/>
    <numFmt numFmtId="167" formatCode="#,##0.000"/>
    <numFmt numFmtId="168" formatCode="#,##0.0"/>
    <numFmt numFmtId="169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49" fontId="2" fillId="0" borderId="0" xfId="0" applyNumberFormat="1" applyFont="1"/>
    <xf numFmtId="3" fontId="2" fillId="0" borderId="0" xfId="0" applyNumberFormat="1" applyFont="1"/>
    <xf numFmtId="49" fontId="0" fillId="0" borderId="0" xfId="0" applyNumberFormat="1" applyFont="1"/>
    <xf numFmtId="0" fontId="0" fillId="0" borderId="0" xfId="0" applyFont="1"/>
    <xf numFmtId="3" fontId="0" fillId="0" borderId="0" xfId="0" applyNumberFormat="1" applyFont="1" applyBorder="1"/>
    <xf numFmtId="3" fontId="0" fillId="0" borderId="0" xfId="0" applyNumberFormat="1" applyFont="1"/>
    <xf numFmtId="0" fontId="0" fillId="0" borderId="0" xfId="0" quotePrefix="1" applyFont="1"/>
    <xf numFmtId="49" fontId="0" fillId="0" borderId="0" xfId="0" quotePrefix="1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NumberFormat="1" applyFont="1"/>
    <xf numFmtId="0" fontId="2" fillId="0" borderId="0" xfId="0" applyNumberFormat="1" applyFont="1"/>
    <xf numFmtId="2" fontId="0" fillId="0" borderId="0" xfId="0" applyNumberFormat="1" applyFont="1"/>
    <xf numFmtId="49" fontId="0" fillId="0" borderId="0" xfId="0" applyNumberFormat="1"/>
    <xf numFmtId="3" fontId="0" fillId="0" borderId="0" xfId="0" applyNumberFormat="1"/>
    <xf numFmtId="0" fontId="0" fillId="0" borderId="0" xfId="0" quotePrefix="1"/>
    <xf numFmtId="14" fontId="0" fillId="0" borderId="0" xfId="0" applyNumberFormat="1" applyFont="1"/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Alignment="1">
      <alignment vertical="center"/>
    </xf>
    <xf numFmtId="0" fontId="4" fillId="0" borderId="0" xfId="2" quotePrefix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4" fillId="0" borderId="0" xfId="2" quotePrefix="1"/>
    <xf numFmtId="164" fontId="2" fillId="0" borderId="0" xfId="1" applyNumberFormat="1" applyFont="1" applyFill="1" applyBorder="1"/>
    <xf numFmtId="0" fontId="4" fillId="0" borderId="0" xfId="2" quotePrefix="1" applyAlignment="1">
      <alignment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1" applyNumberFormat="1" applyFont="1"/>
    <xf numFmtId="1" fontId="0" fillId="0" borderId="0" xfId="1" applyNumberFormat="1" applyFont="1"/>
    <xf numFmtId="0" fontId="0" fillId="0" borderId="0" xfId="0" quotePrefix="1" applyFont="1" applyAlignment="1">
      <alignment horizontal="left"/>
    </xf>
    <xf numFmtId="4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/>
    <xf numFmtId="0" fontId="0" fillId="0" borderId="0" xfId="0" applyAlignment="1">
      <alignment horizontal="left" wrapText="1"/>
    </xf>
    <xf numFmtId="17" fontId="0" fillId="0" borderId="0" xfId="0" quotePrefix="1" applyNumberFormat="1"/>
    <xf numFmtId="165" fontId="0" fillId="0" borderId="0" xfId="0" quotePrefix="1" applyNumberFormat="1" applyAlignment="1">
      <alignment vertical="center"/>
    </xf>
    <xf numFmtId="165" fontId="0" fillId="0" borderId="0" xfId="0" applyNumberFormat="1" applyAlignment="1">
      <alignment wrapText="1"/>
    </xf>
    <xf numFmtId="14" fontId="0" fillId="0" borderId="0" xfId="0" quotePrefix="1" applyNumberFormat="1" applyAlignment="1">
      <alignment horizontal="left" vertical="center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165" fontId="0" fillId="0" borderId="0" xfId="0" quotePrefix="1" applyNumberFormat="1"/>
    <xf numFmtId="0" fontId="0" fillId="0" borderId="0" xfId="0" applyAlignment="1">
      <alignment horizontal="left" vertical="top" wrapText="1"/>
    </xf>
    <xf numFmtId="166" fontId="0" fillId="2" borderId="1" xfId="0" applyNumberFormat="1" applyFill="1" applyBorder="1"/>
    <xf numFmtId="49" fontId="2" fillId="0" borderId="0" xfId="0" applyNumberFormat="1" applyFont="1" applyAlignment="1">
      <alignment wrapText="1"/>
    </xf>
    <xf numFmtId="49" fontId="2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Protection="1">
      <protection locked="0"/>
    </xf>
    <xf numFmtId="49" fontId="2" fillId="0" borderId="0" xfId="0" applyNumberFormat="1" applyFont="1" applyAlignment="1">
      <alignment horizontal="left" wrapText="1"/>
    </xf>
    <xf numFmtId="0" fontId="0" fillId="2" borderId="2" xfId="0" quotePrefix="1" applyFill="1" applyBorder="1"/>
    <xf numFmtId="166" fontId="0" fillId="2" borderId="3" xfId="0" applyNumberFormat="1" applyFill="1" applyBorder="1"/>
    <xf numFmtId="3" fontId="0" fillId="2" borderId="3" xfId="0" applyNumberFormat="1" applyFill="1" applyBorder="1"/>
    <xf numFmtId="0" fontId="0" fillId="0" borderId="0" xfId="0" applyFont="1" applyAlignment="1">
      <alignment horizontal="center"/>
    </xf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5" fillId="0" borderId="0" xfId="0" applyFont="1"/>
    <xf numFmtId="0" fontId="4" fillId="0" borderId="0" xfId="2" quotePrefix="1" applyFill="1"/>
    <xf numFmtId="0" fontId="2" fillId="0" borderId="0" xfId="0" applyFont="1" applyAlignment="1">
      <alignment horizontal="left"/>
    </xf>
    <xf numFmtId="164" fontId="1" fillId="0" borderId="0" xfId="1" applyNumberFormat="1" applyFont="1"/>
    <xf numFmtId="49" fontId="0" fillId="0" borderId="0" xfId="0" applyNumberFormat="1" applyAlignment="1">
      <alignment vertical="center" wrapText="1"/>
    </xf>
    <xf numFmtId="4" fontId="2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4" fontId="3" fillId="0" borderId="0" xfId="1" applyNumberFormat="1" applyFont="1" applyAlignment="1">
      <alignment horizontal="right"/>
    </xf>
    <xf numFmtId="164" fontId="3" fillId="0" borderId="0" xfId="1" applyNumberFormat="1" applyFont="1"/>
    <xf numFmtId="164" fontId="2" fillId="0" borderId="0" xfId="1" applyNumberFormat="1" applyFont="1"/>
    <xf numFmtId="14" fontId="0" fillId="0" borderId="0" xfId="0" applyNumberFormat="1" applyFont="1" applyFill="1"/>
    <xf numFmtId="0" fontId="2" fillId="0" borderId="0" xfId="0" applyFont="1" applyFill="1"/>
    <xf numFmtId="49" fontId="2" fillId="0" borderId="0" xfId="0" applyNumberFormat="1" applyFont="1" applyFill="1"/>
    <xf numFmtId="164" fontId="3" fillId="0" borderId="0" xfId="1" applyNumberFormat="1" applyFont="1" applyFill="1" applyAlignment="1">
      <alignment horizontal="right"/>
    </xf>
    <xf numFmtId="3" fontId="2" fillId="0" borderId="0" xfId="0" applyNumberFormat="1" applyFont="1" applyFill="1"/>
    <xf numFmtId="0" fontId="0" fillId="0" borderId="0" xfId="0" applyFont="1" applyFill="1"/>
    <xf numFmtId="164" fontId="0" fillId="0" borderId="0" xfId="0" applyNumberFormat="1" applyFont="1"/>
    <xf numFmtId="49" fontId="2" fillId="0" borderId="0" xfId="0" applyNumberFormat="1" applyFont="1" applyFill="1" applyProtection="1"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Fill="1" applyProtection="1">
      <protection locked="0"/>
    </xf>
    <xf numFmtId="0" fontId="3" fillId="0" borderId="0" xfId="0" applyFont="1"/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3" fontId="2" fillId="0" borderId="0" xfId="0" applyNumberFormat="1" applyFont="1" applyAlignment="1">
      <alignment wrapText="1"/>
    </xf>
    <xf numFmtId="164" fontId="1" fillId="0" borderId="0" xfId="1" applyNumberFormat="1" applyFont="1" applyAlignment="1">
      <alignment horizontal="right"/>
    </xf>
    <xf numFmtId="49" fontId="5" fillId="0" borderId="0" xfId="0" applyNumberFormat="1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left" indent="2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vertical="center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 horizontal="left" vertical="center"/>
    </xf>
    <xf numFmtId="49" fontId="0" fillId="0" borderId="0" xfId="0" quotePrefix="1" applyNumberFormat="1" applyFont="1"/>
    <xf numFmtId="49" fontId="0" fillId="0" borderId="0" xfId="0" applyNumberFormat="1" applyFont="1" applyFill="1"/>
    <xf numFmtId="4" fontId="0" fillId="0" borderId="0" xfId="0" applyNumberFormat="1" applyFont="1"/>
    <xf numFmtId="49" fontId="7" fillId="0" borderId="0" xfId="0" applyNumberFormat="1" applyFont="1"/>
    <xf numFmtId="3" fontId="7" fillId="0" borderId="0" xfId="0" applyNumberFormat="1" applyFont="1"/>
    <xf numFmtId="169" fontId="7" fillId="0" borderId="0" xfId="0" applyNumberFormat="1" applyFont="1"/>
    <xf numFmtId="49" fontId="8" fillId="0" borderId="0" xfId="0" applyNumberFormat="1" applyFont="1"/>
    <xf numFmtId="3" fontId="8" fillId="0" borderId="0" xfId="0" applyNumberFormat="1" applyFont="1"/>
    <xf numFmtId="169" fontId="8" fillId="0" borderId="0" xfId="0" applyNumberFormat="1" applyFont="1"/>
    <xf numFmtId="0" fontId="8" fillId="0" borderId="0" xfId="0" applyFont="1"/>
    <xf numFmtId="3" fontId="8" fillId="0" borderId="0" xfId="0" applyNumberFormat="1" applyFont="1" applyAlignment="1">
      <alignment horizontal="right" vertical="center"/>
    </xf>
    <xf numFmtId="165" fontId="0" fillId="0" borderId="0" xfId="0" applyNumberFormat="1" applyAlignment="1">
      <alignment horizontal="left" wrapText="1"/>
    </xf>
    <xf numFmtId="49" fontId="0" fillId="0" borderId="0" xfId="0" quotePrefix="1" applyNumberFormat="1"/>
    <xf numFmtId="14" fontId="0" fillId="0" borderId="0" xfId="0" applyNumberFormat="1"/>
    <xf numFmtId="49" fontId="2" fillId="0" borderId="0" xfId="0" quotePrefix="1" applyNumberFormat="1" applyFont="1" applyAlignment="1">
      <alignment horizontal="left"/>
    </xf>
    <xf numFmtId="0" fontId="2" fillId="0" borderId="0" xfId="0" quotePrefix="1" applyFont="1"/>
    <xf numFmtId="166" fontId="2" fillId="0" borderId="0" xfId="0" applyNumberFormat="1" applyFont="1" applyAlignment="1">
      <alignment horizontal="center"/>
    </xf>
    <xf numFmtId="166" fontId="2" fillId="0" borderId="0" xfId="0" applyNumberFormat="1" applyFont="1"/>
    <xf numFmtId="3" fontId="9" fillId="0" borderId="0" xfId="0" applyNumberFormat="1" applyFont="1"/>
    <xf numFmtId="166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left"/>
    </xf>
    <xf numFmtId="169" fontId="2" fillId="0" borderId="0" xfId="0" applyNumberFormat="1" applyFont="1"/>
    <xf numFmtId="0" fontId="9" fillId="0" borderId="0" xfId="0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khr001\Desktop\Training%20materials\Foods%20Invistigation%20HS%200810209060\US%20Import%20of%20HS%200810209060%20Inquiry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810209060"/>
      <sheetName val="unit price"/>
      <sheetName val="Sheet1"/>
      <sheetName val="2010"/>
      <sheetName val="1220"/>
      <sheetName val="2050"/>
    </sheetNames>
    <sheetDataSet>
      <sheetData sheetId="0" refreshError="1">
        <row r="9">
          <cell r="D9" t="str">
            <v>Guatemala</v>
          </cell>
        </row>
        <row r="27">
          <cell r="D27" t="str">
            <v>Mexico</v>
          </cell>
          <cell r="G27">
            <v>41245918</v>
          </cell>
        </row>
        <row r="29">
          <cell r="G29">
            <v>36908428</v>
          </cell>
        </row>
        <row r="31">
          <cell r="G31">
            <v>39909837</v>
          </cell>
        </row>
        <row r="33">
          <cell r="G33">
            <v>53843126</v>
          </cell>
        </row>
        <row r="34">
          <cell r="G34">
            <v>199634</v>
          </cell>
        </row>
        <row r="35">
          <cell r="G35">
            <v>36573351</v>
          </cell>
        </row>
        <row r="37">
          <cell r="G37">
            <v>1386482</v>
          </cell>
        </row>
        <row r="43">
          <cell r="G43">
            <v>3367310</v>
          </cell>
        </row>
        <row r="45">
          <cell r="G45">
            <v>20326578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4F2F5-EA85-46EC-ACD5-FEF19B2A511E}">
  <dimension ref="A1:H375"/>
  <sheetViews>
    <sheetView tabSelected="1" zoomScale="70" zoomScaleNormal="70" workbookViewId="0">
      <pane ySplit="1" topLeftCell="A2" activePane="bottomLeft" state="frozen"/>
      <selection pane="bottomLeft" activeCell="E15" sqref="E15"/>
    </sheetView>
  </sheetViews>
  <sheetFormatPr defaultRowHeight="14.5" x14ac:dyDescent="0.35"/>
  <cols>
    <col min="1" max="1" width="11.1796875" style="43" bestFit="1" customWidth="1"/>
    <col min="2" max="2" width="24.26953125" customWidth="1"/>
    <col min="3" max="3" width="25.6328125" customWidth="1"/>
    <col min="4" max="4" width="83.81640625" style="19" bestFit="1" customWidth="1"/>
    <col min="5" max="5" width="22.1796875" bestFit="1" customWidth="1"/>
  </cols>
  <sheetData>
    <row r="1" spans="1:8" x14ac:dyDescent="0.35">
      <c r="A1" s="43" t="s">
        <v>22</v>
      </c>
      <c r="B1" t="s">
        <v>23</v>
      </c>
      <c r="C1" s="19" t="s">
        <v>3</v>
      </c>
      <c r="D1" s="19" t="s">
        <v>24</v>
      </c>
      <c r="E1" t="s">
        <v>25</v>
      </c>
      <c r="H1" s="12"/>
    </row>
    <row r="2" spans="1:8" x14ac:dyDescent="0.35">
      <c r="A2" s="41">
        <v>45001</v>
      </c>
      <c r="B2" s="53" t="s">
        <v>28</v>
      </c>
      <c r="C2" s="17" t="s">
        <v>77</v>
      </c>
      <c r="D2" s="19" t="s">
        <v>79</v>
      </c>
      <c r="E2" s="68" t="s">
        <v>31</v>
      </c>
      <c r="H2" s="12"/>
    </row>
    <row r="3" spans="1:8" x14ac:dyDescent="0.35">
      <c r="A3" s="41">
        <v>45033</v>
      </c>
      <c r="B3" s="20" t="s">
        <v>86</v>
      </c>
      <c r="C3" t="s">
        <v>85</v>
      </c>
      <c r="D3" s="19" t="s">
        <v>87</v>
      </c>
      <c r="E3" s="68" t="s">
        <v>46</v>
      </c>
      <c r="H3" s="12"/>
    </row>
    <row r="4" spans="1:8" x14ac:dyDescent="0.35">
      <c r="A4" s="38">
        <v>45040</v>
      </c>
      <c r="B4" s="49" t="s">
        <v>90</v>
      </c>
      <c r="C4" t="s">
        <v>88</v>
      </c>
      <c r="D4" t="s">
        <v>89</v>
      </c>
      <c r="E4" s="68" t="s">
        <v>111</v>
      </c>
      <c r="H4" s="12"/>
    </row>
    <row r="5" spans="1:8" x14ac:dyDescent="0.35">
      <c r="A5" s="38">
        <v>45043</v>
      </c>
      <c r="B5" s="49" t="s">
        <v>90</v>
      </c>
      <c r="C5" t="s">
        <v>88</v>
      </c>
      <c r="D5" t="s">
        <v>100</v>
      </c>
      <c r="E5" s="68" t="s">
        <v>113</v>
      </c>
      <c r="H5" s="12"/>
    </row>
    <row r="6" spans="1:8" x14ac:dyDescent="0.35">
      <c r="A6" s="41">
        <v>45065</v>
      </c>
      <c r="B6" s="20" t="s">
        <v>90</v>
      </c>
      <c r="C6" s="67" t="s">
        <v>106</v>
      </c>
      <c r="D6" s="19" t="s">
        <v>110</v>
      </c>
      <c r="E6" s="68" t="s">
        <v>112</v>
      </c>
    </row>
    <row r="7" spans="1:8" ht="15" customHeight="1" x14ac:dyDescent="0.35">
      <c r="A7" s="50">
        <v>45127</v>
      </c>
      <c r="B7" s="48" t="s">
        <v>131</v>
      </c>
      <c r="C7" s="2" t="s">
        <v>125</v>
      </c>
      <c r="D7" s="39" t="s">
        <v>132</v>
      </c>
      <c r="E7" s="24" t="s">
        <v>133</v>
      </c>
      <c r="H7" s="12"/>
    </row>
    <row r="8" spans="1:8" ht="15" customHeight="1" x14ac:dyDescent="0.35">
      <c r="A8" s="41">
        <v>45155</v>
      </c>
      <c r="B8" s="20" t="s">
        <v>90</v>
      </c>
      <c r="C8" t="s">
        <v>147</v>
      </c>
      <c r="D8" s="19" t="s">
        <v>150</v>
      </c>
      <c r="E8" s="24" t="s">
        <v>151</v>
      </c>
      <c r="H8" s="12"/>
    </row>
    <row r="9" spans="1:8" x14ac:dyDescent="0.35">
      <c r="A9" s="41">
        <v>45181</v>
      </c>
      <c r="B9" s="20" t="s">
        <v>154</v>
      </c>
      <c r="C9" t="s">
        <v>152</v>
      </c>
      <c r="D9" s="19" t="s">
        <v>153</v>
      </c>
      <c r="E9" s="24" t="s">
        <v>155</v>
      </c>
      <c r="H9" s="12"/>
    </row>
    <row r="10" spans="1:8" x14ac:dyDescent="0.35">
      <c r="A10" s="50">
        <v>45182</v>
      </c>
      <c r="B10" s="48" t="s">
        <v>158</v>
      </c>
      <c r="C10" t="s">
        <v>156</v>
      </c>
      <c r="D10" s="39" t="s">
        <v>160</v>
      </c>
      <c r="E10" s="24" t="s">
        <v>159</v>
      </c>
      <c r="H10" s="12"/>
    </row>
    <row r="11" spans="1:8" ht="29" customHeight="1" x14ac:dyDescent="0.35">
      <c r="A11" s="41">
        <v>45190</v>
      </c>
      <c r="B11" s="20" t="s">
        <v>154</v>
      </c>
      <c r="C11" t="s">
        <v>152</v>
      </c>
      <c r="D11" s="19" t="s">
        <v>165</v>
      </c>
      <c r="E11" s="24" t="s">
        <v>166</v>
      </c>
      <c r="H11" s="12"/>
    </row>
    <row r="12" spans="1:8" x14ac:dyDescent="0.35">
      <c r="A12" s="41">
        <v>45222</v>
      </c>
      <c r="B12" s="53" t="s">
        <v>195</v>
      </c>
      <c r="C12" t="s">
        <v>196</v>
      </c>
      <c r="D12" s="39" t="s">
        <v>197</v>
      </c>
      <c r="E12" s="24" t="s">
        <v>198</v>
      </c>
      <c r="H12" s="12"/>
    </row>
    <row r="13" spans="1:8" x14ac:dyDescent="0.35">
      <c r="A13" s="41">
        <v>45224</v>
      </c>
      <c r="B13" s="53" t="s">
        <v>90</v>
      </c>
      <c r="C13" t="s">
        <v>199</v>
      </c>
      <c r="D13" s="19" t="s">
        <v>200</v>
      </c>
      <c r="E13" s="26" t="s">
        <v>202</v>
      </c>
      <c r="H13" s="12"/>
    </row>
    <row r="14" spans="1:8" x14ac:dyDescent="0.35">
      <c r="A14" s="41">
        <v>45300</v>
      </c>
      <c r="B14" s="97" t="s">
        <v>211</v>
      </c>
      <c r="C14" t="s">
        <v>212</v>
      </c>
      <c r="D14" s="46" t="s">
        <v>215</v>
      </c>
      <c r="E14" s="24" t="s">
        <v>214</v>
      </c>
      <c r="H14" s="12"/>
    </row>
    <row r="15" spans="1:8" x14ac:dyDescent="0.35">
      <c r="A15" s="41">
        <v>45385</v>
      </c>
      <c r="B15" s="53" t="s">
        <v>229</v>
      </c>
      <c r="C15" s="46">
        <v>2523.29</v>
      </c>
      <c r="D15" s="19" t="s">
        <v>230</v>
      </c>
      <c r="E15" s="24" t="s">
        <v>231</v>
      </c>
      <c r="H15" s="12"/>
    </row>
    <row r="16" spans="1:8" x14ac:dyDescent="0.35">
      <c r="A16" s="41"/>
      <c r="B16" s="53"/>
      <c r="E16" s="24"/>
      <c r="H16" s="12"/>
    </row>
    <row r="22" spans="2:2" x14ac:dyDescent="0.35">
      <c r="B22" s="20"/>
    </row>
    <row r="23" spans="2:2" x14ac:dyDescent="0.35">
      <c r="B23" s="20"/>
    </row>
    <row r="24" spans="2:2" x14ac:dyDescent="0.35">
      <c r="B24" s="20"/>
    </row>
    <row r="25" spans="2:2" x14ac:dyDescent="0.35">
      <c r="B25" s="20"/>
    </row>
    <row r="26" spans="2:2" x14ac:dyDescent="0.35">
      <c r="B26" s="20"/>
    </row>
    <row r="27" spans="2:2" x14ac:dyDescent="0.35">
      <c r="B27" s="20"/>
    </row>
    <row r="28" spans="2:2" x14ac:dyDescent="0.35">
      <c r="B28" s="20"/>
    </row>
    <row r="29" spans="2:2" x14ac:dyDescent="0.35">
      <c r="B29" s="20"/>
    </row>
    <row r="30" spans="2:2" x14ac:dyDescent="0.35">
      <c r="B30" s="20"/>
    </row>
    <row r="31" spans="2:2" x14ac:dyDescent="0.35">
      <c r="B31" s="20"/>
    </row>
    <row r="32" spans="2:2" x14ac:dyDescent="0.35">
      <c r="B32" s="20"/>
    </row>
    <row r="33" spans="2:2" x14ac:dyDescent="0.35">
      <c r="B33" s="20"/>
    </row>
    <row r="34" spans="2:2" x14ac:dyDescent="0.35">
      <c r="B34" s="20"/>
    </row>
    <row r="35" spans="2:2" x14ac:dyDescent="0.35">
      <c r="B35" s="20"/>
    </row>
    <row r="36" spans="2:2" x14ac:dyDescent="0.35">
      <c r="B36" s="20"/>
    </row>
    <row r="37" spans="2:2" x14ac:dyDescent="0.35">
      <c r="B37" s="20"/>
    </row>
    <row r="38" spans="2:2" x14ac:dyDescent="0.35">
      <c r="B38" s="20"/>
    </row>
    <row r="39" spans="2:2" x14ac:dyDescent="0.35">
      <c r="B39" s="20"/>
    </row>
    <row r="40" spans="2:2" x14ac:dyDescent="0.35">
      <c r="B40" s="20"/>
    </row>
    <row r="41" spans="2:2" x14ac:dyDescent="0.35">
      <c r="B41" s="20"/>
    </row>
    <row r="42" spans="2:2" x14ac:dyDescent="0.35">
      <c r="B42" s="20"/>
    </row>
    <row r="43" spans="2:2" x14ac:dyDescent="0.35">
      <c r="B43" s="20"/>
    </row>
    <row r="44" spans="2:2" x14ac:dyDescent="0.35">
      <c r="B44" s="20"/>
    </row>
    <row r="45" spans="2:2" x14ac:dyDescent="0.35">
      <c r="B45" s="20"/>
    </row>
    <row r="46" spans="2:2" x14ac:dyDescent="0.35">
      <c r="B46" s="20"/>
    </row>
    <row r="47" spans="2:2" x14ac:dyDescent="0.35">
      <c r="B47" s="20"/>
    </row>
    <row r="48" spans="2:2" x14ac:dyDescent="0.35">
      <c r="B48" s="20"/>
    </row>
    <row r="49" spans="2:2" x14ac:dyDescent="0.35">
      <c r="B49" s="20"/>
    </row>
    <row r="50" spans="2:2" x14ac:dyDescent="0.35">
      <c r="B50" s="20"/>
    </row>
    <row r="51" spans="2:2" x14ac:dyDescent="0.35">
      <c r="B51" s="20"/>
    </row>
    <row r="52" spans="2:2" x14ac:dyDescent="0.35">
      <c r="B52" s="20"/>
    </row>
    <row r="53" spans="2:2" x14ac:dyDescent="0.35">
      <c r="B53" s="20"/>
    </row>
    <row r="54" spans="2:2" x14ac:dyDescent="0.35">
      <c r="B54" s="20"/>
    </row>
    <row r="55" spans="2:2" x14ac:dyDescent="0.35">
      <c r="B55" s="20"/>
    </row>
    <row r="56" spans="2:2" x14ac:dyDescent="0.35">
      <c r="B56" s="20"/>
    </row>
    <row r="57" spans="2:2" x14ac:dyDescent="0.35">
      <c r="B57" s="20"/>
    </row>
    <row r="58" spans="2:2" x14ac:dyDescent="0.35">
      <c r="B58" s="20"/>
    </row>
    <row r="59" spans="2:2" x14ac:dyDescent="0.35">
      <c r="B59" s="20"/>
    </row>
    <row r="60" spans="2:2" x14ac:dyDescent="0.35">
      <c r="B60" s="20"/>
    </row>
    <row r="61" spans="2:2" x14ac:dyDescent="0.35">
      <c r="B61" s="20"/>
    </row>
    <row r="62" spans="2:2" x14ac:dyDescent="0.35">
      <c r="B62" s="20"/>
    </row>
    <row r="63" spans="2:2" x14ac:dyDescent="0.35">
      <c r="B63" s="20"/>
    </row>
    <row r="64" spans="2:2" x14ac:dyDescent="0.35">
      <c r="B64" s="20"/>
    </row>
    <row r="65" spans="2:2" x14ac:dyDescent="0.35">
      <c r="B65" s="20"/>
    </row>
    <row r="66" spans="2:2" x14ac:dyDescent="0.35">
      <c r="B66" s="20"/>
    </row>
    <row r="67" spans="2:2" x14ac:dyDescent="0.35">
      <c r="B67" s="20"/>
    </row>
    <row r="68" spans="2:2" x14ac:dyDescent="0.35">
      <c r="B68" s="20"/>
    </row>
    <row r="69" spans="2:2" x14ac:dyDescent="0.35">
      <c r="B69" s="20"/>
    </row>
    <row r="70" spans="2:2" x14ac:dyDescent="0.35">
      <c r="B70" s="20"/>
    </row>
    <row r="71" spans="2:2" x14ac:dyDescent="0.35">
      <c r="B71" s="20"/>
    </row>
    <row r="72" spans="2:2" x14ac:dyDescent="0.35">
      <c r="B72" s="20"/>
    </row>
    <row r="73" spans="2:2" x14ac:dyDescent="0.35">
      <c r="B73" s="20"/>
    </row>
    <row r="74" spans="2:2" x14ac:dyDescent="0.35">
      <c r="B74" s="20"/>
    </row>
    <row r="75" spans="2:2" x14ac:dyDescent="0.35">
      <c r="B75" s="20"/>
    </row>
    <row r="76" spans="2:2" x14ac:dyDescent="0.35">
      <c r="B76" s="20"/>
    </row>
    <row r="77" spans="2:2" x14ac:dyDescent="0.35">
      <c r="B77" s="20"/>
    </row>
    <row r="78" spans="2:2" x14ac:dyDescent="0.35">
      <c r="B78" s="20"/>
    </row>
    <row r="79" spans="2:2" x14ac:dyDescent="0.35">
      <c r="B79" s="20"/>
    </row>
    <row r="80" spans="2:2" x14ac:dyDescent="0.35">
      <c r="B80" s="20"/>
    </row>
    <row r="81" spans="2:2" x14ac:dyDescent="0.35">
      <c r="B81" s="20"/>
    </row>
    <row r="82" spans="2:2" x14ac:dyDescent="0.35">
      <c r="B82" s="20"/>
    </row>
    <row r="83" spans="2:2" x14ac:dyDescent="0.35">
      <c r="B83" s="20"/>
    </row>
    <row r="84" spans="2:2" x14ac:dyDescent="0.35">
      <c r="B84" s="20"/>
    </row>
    <row r="85" spans="2:2" x14ac:dyDescent="0.35">
      <c r="B85" s="20"/>
    </row>
    <row r="86" spans="2:2" x14ac:dyDescent="0.35">
      <c r="B86" s="20"/>
    </row>
    <row r="87" spans="2:2" x14ac:dyDescent="0.35">
      <c r="B87" s="20"/>
    </row>
    <row r="88" spans="2:2" x14ac:dyDescent="0.35">
      <c r="B88" s="20"/>
    </row>
    <row r="89" spans="2:2" x14ac:dyDescent="0.35">
      <c r="B89" s="20"/>
    </row>
    <row r="90" spans="2:2" x14ac:dyDescent="0.35">
      <c r="B90" s="20"/>
    </row>
    <row r="91" spans="2:2" x14ac:dyDescent="0.35">
      <c r="B91" s="20"/>
    </row>
    <row r="92" spans="2:2" x14ac:dyDescent="0.35">
      <c r="B92" s="20"/>
    </row>
    <row r="93" spans="2:2" x14ac:dyDescent="0.35">
      <c r="B93" s="20"/>
    </row>
    <row r="94" spans="2:2" x14ac:dyDescent="0.35">
      <c r="B94" s="20"/>
    </row>
    <row r="95" spans="2:2" x14ac:dyDescent="0.35">
      <c r="B95" s="20"/>
    </row>
    <row r="96" spans="2:2" x14ac:dyDescent="0.35">
      <c r="B96" s="20"/>
    </row>
    <row r="97" spans="2:2" x14ac:dyDescent="0.35">
      <c r="B97" s="20"/>
    </row>
    <row r="98" spans="2:2" x14ac:dyDescent="0.35">
      <c r="B98" s="20"/>
    </row>
    <row r="99" spans="2:2" x14ac:dyDescent="0.35">
      <c r="B99" s="20"/>
    </row>
    <row r="100" spans="2:2" x14ac:dyDescent="0.35">
      <c r="B100" s="20"/>
    </row>
    <row r="101" spans="2:2" x14ac:dyDescent="0.35">
      <c r="B101" s="20"/>
    </row>
    <row r="102" spans="2:2" x14ac:dyDescent="0.35">
      <c r="B102" s="20"/>
    </row>
    <row r="103" spans="2:2" x14ac:dyDescent="0.35">
      <c r="B103" s="20"/>
    </row>
    <row r="104" spans="2:2" x14ac:dyDescent="0.35">
      <c r="B104" s="20"/>
    </row>
    <row r="105" spans="2:2" x14ac:dyDescent="0.35">
      <c r="B105" s="20"/>
    </row>
    <row r="106" spans="2:2" x14ac:dyDescent="0.35">
      <c r="B106" s="20"/>
    </row>
    <row r="107" spans="2:2" x14ac:dyDescent="0.35">
      <c r="B107" s="20"/>
    </row>
    <row r="108" spans="2:2" x14ac:dyDescent="0.35">
      <c r="B108" s="20"/>
    </row>
    <row r="109" spans="2:2" x14ac:dyDescent="0.35">
      <c r="B109" s="20"/>
    </row>
    <row r="110" spans="2:2" x14ac:dyDescent="0.35">
      <c r="B110" s="20"/>
    </row>
    <row r="111" spans="2:2" x14ac:dyDescent="0.35">
      <c r="B111" s="20"/>
    </row>
    <row r="112" spans="2:2" x14ac:dyDescent="0.35">
      <c r="B112" s="20"/>
    </row>
    <row r="113" spans="2:2" x14ac:dyDescent="0.35">
      <c r="B113" s="20"/>
    </row>
    <row r="114" spans="2:2" x14ac:dyDescent="0.35">
      <c r="B114" s="20"/>
    </row>
    <row r="115" spans="2:2" x14ac:dyDescent="0.35">
      <c r="B115" s="20"/>
    </row>
    <row r="116" spans="2:2" x14ac:dyDescent="0.35">
      <c r="B116" s="20"/>
    </row>
    <row r="117" spans="2:2" x14ac:dyDescent="0.35">
      <c r="B117" s="20"/>
    </row>
    <row r="118" spans="2:2" x14ac:dyDescent="0.35">
      <c r="B118" s="20"/>
    </row>
    <row r="119" spans="2:2" x14ac:dyDescent="0.35">
      <c r="B119" s="20"/>
    </row>
    <row r="120" spans="2:2" x14ac:dyDescent="0.35">
      <c r="B120" s="20"/>
    </row>
    <row r="121" spans="2:2" x14ac:dyDescent="0.35">
      <c r="B121" s="20"/>
    </row>
    <row r="122" spans="2:2" x14ac:dyDescent="0.35">
      <c r="B122" s="20"/>
    </row>
    <row r="123" spans="2:2" x14ac:dyDescent="0.35">
      <c r="B123" s="20"/>
    </row>
    <row r="124" spans="2:2" x14ac:dyDescent="0.35">
      <c r="B124" s="20"/>
    </row>
    <row r="125" spans="2:2" x14ac:dyDescent="0.35">
      <c r="B125" s="20"/>
    </row>
    <row r="126" spans="2:2" x14ac:dyDescent="0.35">
      <c r="B126" s="20"/>
    </row>
    <row r="127" spans="2:2" x14ac:dyDescent="0.35">
      <c r="B127" s="20"/>
    </row>
    <row r="128" spans="2:2" x14ac:dyDescent="0.35">
      <c r="B128" s="20"/>
    </row>
    <row r="129" spans="2:2" x14ac:dyDescent="0.35">
      <c r="B129" s="20"/>
    </row>
    <row r="130" spans="2:2" x14ac:dyDescent="0.35">
      <c r="B130" s="20"/>
    </row>
    <row r="131" spans="2:2" x14ac:dyDescent="0.35">
      <c r="B131" s="20"/>
    </row>
    <row r="132" spans="2:2" x14ac:dyDescent="0.35">
      <c r="B132" s="20"/>
    </row>
    <row r="133" spans="2:2" x14ac:dyDescent="0.35">
      <c r="B133" s="20"/>
    </row>
    <row r="134" spans="2:2" x14ac:dyDescent="0.35">
      <c r="B134" s="20"/>
    </row>
    <row r="135" spans="2:2" x14ac:dyDescent="0.35">
      <c r="B135" s="20"/>
    </row>
    <row r="136" spans="2:2" x14ac:dyDescent="0.35">
      <c r="B136" s="20"/>
    </row>
    <row r="137" spans="2:2" x14ac:dyDescent="0.35">
      <c r="B137" s="20"/>
    </row>
    <row r="138" spans="2:2" x14ac:dyDescent="0.35">
      <c r="B138" s="20"/>
    </row>
    <row r="139" spans="2:2" x14ac:dyDescent="0.35">
      <c r="B139" s="20"/>
    </row>
    <row r="140" spans="2:2" x14ac:dyDescent="0.35">
      <c r="B140" s="20"/>
    </row>
    <row r="141" spans="2:2" x14ac:dyDescent="0.35">
      <c r="B141" s="20"/>
    </row>
    <row r="142" spans="2:2" x14ac:dyDescent="0.35">
      <c r="B142" s="20"/>
    </row>
    <row r="143" spans="2:2" x14ac:dyDescent="0.35">
      <c r="B143" s="20"/>
    </row>
    <row r="144" spans="2:2" x14ac:dyDescent="0.35">
      <c r="B144" s="20"/>
    </row>
    <row r="145" spans="2:2" x14ac:dyDescent="0.35">
      <c r="B145" s="20"/>
    </row>
    <row r="146" spans="2:2" x14ac:dyDescent="0.35">
      <c r="B146" s="20"/>
    </row>
    <row r="147" spans="2:2" x14ac:dyDescent="0.35">
      <c r="B147" s="20"/>
    </row>
    <row r="148" spans="2:2" x14ac:dyDescent="0.35">
      <c r="B148" s="20"/>
    </row>
    <row r="149" spans="2:2" x14ac:dyDescent="0.35">
      <c r="B149" s="20"/>
    </row>
    <row r="150" spans="2:2" x14ac:dyDescent="0.35">
      <c r="B150" s="20"/>
    </row>
    <row r="151" spans="2:2" x14ac:dyDescent="0.35">
      <c r="B151" s="20"/>
    </row>
    <row r="152" spans="2:2" x14ac:dyDescent="0.35">
      <c r="B152" s="20"/>
    </row>
    <row r="153" spans="2:2" x14ac:dyDescent="0.35">
      <c r="B153" s="20"/>
    </row>
    <row r="154" spans="2:2" x14ac:dyDescent="0.35">
      <c r="B154" s="20"/>
    </row>
    <row r="155" spans="2:2" x14ac:dyDescent="0.35">
      <c r="B155" s="20"/>
    </row>
    <row r="156" spans="2:2" x14ac:dyDescent="0.35">
      <c r="B156" s="20"/>
    </row>
    <row r="157" spans="2:2" x14ac:dyDescent="0.35">
      <c r="B157" s="20"/>
    </row>
    <row r="158" spans="2:2" x14ac:dyDescent="0.35">
      <c r="B158" s="20"/>
    </row>
    <row r="159" spans="2:2" x14ac:dyDescent="0.35">
      <c r="B159" s="20"/>
    </row>
    <row r="160" spans="2:2" x14ac:dyDescent="0.35">
      <c r="B160" s="20"/>
    </row>
    <row r="161" spans="2:2" x14ac:dyDescent="0.35">
      <c r="B161" s="20"/>
    </row>
    <row r="162" spans="2:2" x14ac:dyDescent="0.35">
      <c r="B162" s="20"/>
    </row>
    <row r="163" spans="2:2" x14ac:dyDescent="0.35">
      <c r="B163" s="20"/>
    </row>
    <row r="164" spans="2:2" x14ac:dyDescent="0.35">
      <c r="B164" s="20"/>
    </row>
    <row r="165" spans="2:2" x14ac:dyDescent="0.35">
      <c r="B165" s="20"/>
    </row>
    <row r="166" spans="2:2" x14ac:dyDescent="0.35">
      <c r="B166" s="20"/>
    </row>
    <row r="167" spans="2:2" x14ac:dyDescent="0.35">
      <c r="B167" s="20"/>
    </row>
    <row r="168" spans="2:2" x14ac:dyDescent="0.35">
      <c r="B168" s="20"/>
    </row>
    <row r="169" spans="2:2" x14ac:dyDescent="0.35">
      <c r="B169" s="20"/>
    </row>
    <row r="170" spans="2:2" x14ac:dyDescent="0.35">
      <c r="B170" s="20"/>
    </row>
    <row r="171" spans="2:2" x14ac:dyDescent="0.35">
      <c r="B171" s="20"/>
    </row>
    <row r="172" spans="2:2" x14ac:dyDescent="0.35">
      <c r="B172" s="20"/>
    </row>
    <row r="173" spans="2:2" x14ac:dyDescent="0.35">
      <c r="B173" s="20"/>
    </row>
    <row r="174" spans="2:2" x14ac:dyDescent="0.35">
      <c r="B174" s="20"/>
    </row>
    <row r="175" spans="2:2" x14ac:dyDescent="0.35">
      <c r="B175" s="20"/>
    </row>
    <row r="176" spans="2:2" x14ac:dyDescent="0.35">
      <c r="B176" s="20"/>
    </row>
    <row r="177" spans="2:2" x14ac:dyDescent="0.35">
      <c r="B177" s="20"/>
    </row>
    <row r="178" spans="2:2" x14ac:dyDescent="0.35">
      <c r="B178" s="20"/>
    </row>
    <row r="179" spans="2:2" x14ac:dyDescent="0.35">
      <c r="B179" s="20"/>
    </row>
    <row r="180" spans="2:2" x14ac:dyDescent="0.35">
      <c r="B180" s="20"/>
    </row>
    <row r="181" spans="2:2" x14ac:dyDescent="0.35">
      <c r="B181" s="20"/>
    </row>
    <row r="182" spans="2:2" x14ac:dyDescent="0.35">
      <c r="B182" s="20"/>
    </row>
    <row r="183" spans="2:2" x14ac:dyDescent="0.35">
      <c r="B183" s="20"/>
    </row>
    <row r="184" spans="2:2" x14ac:dyDescent="0.35">
      <c r="B184" s="20"/>
    </row>
    <row r="185" spans="2:2" x14ac:dyDescent="0.35">
      <c r="B185" s="20"/>
    </row>
    <row r="186" spans="2:2" x14ac:dyDescent="0.35">
      <c r="B186" s="20"/>
    </row>
    <row r="187" spans="2:2" x14ac:dyDescent="0.35">
      <c r="B187" s="20"/>
    </row>
    <row r="188" spans="2:2" x14ac:dyDescent="0.35">
      <c r="B188" s="20"/>
    </row>
    <row r="189" spans="2:2" x14ac:dyDescent="0.35">
      <c r="B189" s="20"/>
    </row>
    <row r="190" spans="2:2" x14ac:dyDescent="0.35">
      <c r="B190" s="20"/>
    </row>
    <row r="191" spans="2:2" x14ac:dyDescent="0.35">
      <c r="B191" s="20"/>
    </row>
    <row r="192" spans="2:2" x14ac:dyDescent="0.35">
      <c r="B192" s="20"/>
    </row>
    <row r="193" spans="2:2" x14ac:dyDescent="0.35">
      <c r="B193" s="20"/>
    </row>
    <row r="194" spans="2:2" x14ac:dyDescent="0.35">
      <c r="B194" s="20"/>
    </row>
    <row r="195" spans="2:2" x14ac:dyDescent="0.35">
      <c r="B195" s="20"/>
    </row>
    <row r="196" spans="2:2" x14ac:dyDescent="0.35">
      <c r="B196" s="20"/>
    </row>
    <row r="197" spans="2:2" x14ac:dyDescent="0.35">
      <c r="B197" s="20"/>
    </row>
    <row r="198" spans="2:2" x14ac:dyDescent="0.35">
      <c r="B198" s="20"/>
    </row>
    <row r="199" spans="2:2" x14ac:dyDescent="0.35">
      <c r="B199" s="20"/>
    </row>
    <row r="200" spans="2:2" x14ac:dyDescent="0.35">
      <c r="B200" s="20"/>
    </row>
    <row r="201" spans="2:2" x14ac:dyDescent="0.35">
      <c r="B201" s="20"/>
    </row>
    <row r="202" spans="2:2" x14ac:dyDescent="0.35">
      <c r="B202" s="20"/>
    </row>
    <row r="203" spans="2:2" x14ac:dyDescent="0.35">
      <c r="B203" s="20"/>
    </row>
    <row r="204" spans="2:2" x14ac:dyDescent="0.35">
      <c r="B204" s="20"/>
    </row>
    <row r="205" spans="2:2" x14ac:dyDescent="0.35">
      <c r="B205" s="20"/>
    </row>
    <row r="206" spans="2:2" x14ac:dyDescent="0.35">
      <c r="B206" s="20"/>
    </row>
    <row r="207" spans="2:2" x14ac:dyDescent="0.35">
      <c r="B207" s="20"/>
    </row>
    <row r="208" spans="2:2" x14ac:dyDescent="0.35">
      <c r="B208" s="20"/>
    </row>
    <row r="209" spans="2:2" x14ac:dyDescent="0.35">
      <c r="B209" s="20"/>
    </row>
    <row r="210" spans="2:2" x14ac:dyDescent="0.35">
      <c r="B210" s="20"/>
    </row>
    <row r="211" spans="2:2" x14ac:dyDescent="0.35">
      <c r="B211" s="20"/>
    </row>
    <row r="212" spans="2:2" x14ac:dyDescent="0.35">
      <c r="B212" s="20"/>
    </row>
    <row r="213" spans="2:2" x14ac:dyDescent="0.35">
      <c r="B213" s="20"/>
    </row>
    <row r="214" spans="2:2" x14ac:dyDescent="0.35">
      <c r="B214" s="20"/>
    </row>
    <row r="215" spans="2:2" x14ac:dyDescent="0.35">
      <c r="B215" s="20"/>
    </row>
    <row r="216" spans="2:2" x14ac:dyDescent="0.35">
      <c r="B216" s="20"/>
    </row>
    <row r="217" spans="2:2" x14ac:dyDescent="0.35">
      <c r="B217" s="20"/>
    </row>
    <row r="218" spans="2:2" x14ac:dyDescent="0.35">
      <c r="B218" s="20"/>
    </row>
    <row r="219" spans="2:2" x14ac:dyDescent="0.35">
      <c r="B219" s="20"/>
    </row>
    <row r="220" spans="2:2" x14ac:dyDescent="0.35">
      <c r="B220" s="20"/>
    </row>
    <row r="221" spans="2:2" x14ac:dyDescent="0.35">
      <c r="B221" s="20"/>
    </row>
    <row r="222" spans="2:2" x14ac:dyDescent="0.35">
      <c r="B222" s="20"/>
    </row>
    <row r="223" spans="2:2" x14ac:dyDescent="0.35">
      <c r="B223" s="20"/>
    </row>
    <row r="224" spans="2:2" x14ac:dyDescent="0.35">
      <c r="B224" s="20"/>
    </row>
    <row r="225" spans="2:2" x14ac:dyDescent="0.35">
      <c r="B225" s="20"/>
    </row>
    <row r="226" spans="2:2" x14ac:dyDescent="0.35">
      <c r="B226" s="20"/>
    </row>
    <row r="227" spans="2:2" x14ac:dyDescent="0.35">
      <c r="B227" s="20"/>
    </row>
    <row r="228" spans="2:2" x14ac:dyDescent="0.35">
      <c r="B228" s="20"/>
    </row>
    <row r="229" spans="2:2" x14ac:dyDescent="0.35">
      <c r="B229" s="20"/>
    </row>
    <row r="230" spans="2:2" x14ac:dyDescent="0.35">
      <c r="B230" s="20"/>
    </row>
    <row r="231" spans="2:2" x14ac:dyDescent="0.35">
      <c r="B231" s="20"/>
    </row>
    <row r="232" spans="2:2" x14ac:dyDescent="0.35">
      <c r="B232" s="20"/>
    </row>
    <row r="233" spans="2:2" x14ac:dyDescent="0.35">
      <c r="B233" s="20"/>
    </row>
    <row r="234" spans="2:2" x14ac:dyDescent="0.35">
      <c r="B234" s="20"/>
    </row>
    <row r="235" spans="2:2" x14ac:dyDescent="0.35">
      <c r="B235" s="20"/>
    </row>
    <row r="236" spans="2:2" x14ac:dyDescent="0.35">
      <c r="B236" s="20"/>
    </row>
    <row r="237" spans="2:2" x14ac:dyDescent="0.35">
      <c r="B237" s="20"/>
    </row>
    <row r="238" spans="2:2" x14ac:dyDescent="0.35">
      <c r="B238" s="20"/>
    </row>
    <row r="239" spans="2:2" x14ac:dyDescent="0.35">
      <c r="B239" s="20"/>
    </row>
    <row r="240" spans="2:2" x14ac:dyDescent="0.35">
      <c r="B240" s="20"/>
    </row>
    <row r="241" spans="2:2" x14ac:dyDescent="0.35">
      <c r="B241" s="20"/>
    </row>
    <row r="242" spans="2:2" x14ac:dyDescent="0.35">
      <c r="B242" s="20"/>
    </row>
    <row r="243" spans="2:2" x14ac:dyDescent="0.35">
      <c r="B243" s="20"/>
    </row>
    <row r="244" spans="2:2" x14ac:dyDescent="0.35">
      <c r="B244" s="20"/>
    </row>
    <row r="245" spans="2:2" x14ac:dyDescent="0.35">
      <c r="B245" s="20"/>
    </row>
    <row r="246" spans="2:2" x14ac:dyDescent="0.35">
      <c r="B246" s="20"/>
    </row>
    <row r="247" spans="2:2" x14ac:dyDescent="0.35">
      <c r="B247" s="20"/>
    </row>
    <row r="248" spans="2:2" x14ac:dyDescent="0.35">
      <c r="B248" s="20"/>
    </row>
    <row r="249" spans="2:2" x14ac:dyDescent="0.35">
      <c r="B249" s="20"/>
    </row>
    <row r="250" spans="2:2" x14ac:dyDescent="0.35">
      <c r="B250" s="20"/>
    </row>
    <row r="251" spans="2:2" x14ac:dyDescent="0.35">
      <c r="B251" s="20"/>
    </row>
    <row r="252" spans="2:2" x14ac:dyDescent="0.35">
      <c r="B252" s="20"/>
    </row>
    <row r="253" spans="2:2" x14ac:dyDescent="0.35">
      <c r="B253" s="20"/>
    </row>
    <row r="254" spans="2:2" x14ac:dyDescent="0.35">
      <c r="B254" s="20"/>
    </row>
    <row r="255" spans="2:2" x14ac:dyDescent="0.35">
      <c r="B255" s="20"/>
    </row>
    <row r="256" spans="2:2" x14ac:dyDescent="0.35">
      <c r="B256" s="20"/>
    </row>
    <row r="257" spans="2:2" x14ac:dyDescent="0.35">
      <c r="B257" s="20"/>
    </row>
    <row r="258" spans="2:2" x14ac:dyDescent="0.35">
      <c r="B258" s="20"/>
    </row>
    <row r="259" spans="2:2" x14ac:dyDescent="0.35">
      <c r="B259" s="20"/>
    </row>
    <row r="260" spans="2:2" x14ac:dyDescent="0.35">
      <c r="B260" s="20"/>
    </row>
    <row r="261" spans="2:2" x14ac:dyDescent="0.35">
      <c r="B261" s="20"/>
    </row>
    <row r="262" spans="2:2" x14ac:dyDescent="0.35">
      <c r="B262" s="20"/>
    </row>
    <row r="263" spans="2:2" x14ac:dyDescent="0.35">
      <c r="B263" s="20"/>
    </row>
    <row r="264" spans="2:2" x14ac:dyDescent="0.35">
      <c r="B264" s="20"/>
    </row>
    <row r="265" spans="2:2" x14ac:dyDescent="0.35">
      <c r="B265" s="20"/>
    </row>
    <row r="266" spans="2:2" x14ac:dyDescent="0.35">
      <c r="B266" s="20"/>
    </row>
    <row r="267" spans="2:2" x14ac:dyDescent="0.35">
      <c r="B267" s="20"/>
    </row>
    <row r="268" spans="2:2" x14ac:dyDescent="0.35">
      <c r="B268" s="20"/>
    </row>
    <row r="269" spans="2:2" x14ac:dyDescent="0.35">
      <c r="B269" s="20"/>
    </row>
    <row r="270" spans="2:2" x14ac:dyDescent="0.35">
      <c r="B270" s="20"/>
    </row>
    <row r="271" spans="2:2" x14ac:dyDescent="0.35">
      <c r="B271" s="20"/>
    </row>
    <row r="272" spans="2:2" x14ac:dyDescent="0.35">
      <c r="B272" s="20"/>
    </row>
    <row r="273" spans="2:2" x14ac:dyDescent="0.35">
      <c r="B273" s="20"/>
    </row>
    <row r="274" spans="2:2" x14ac:dyDescent="0.35">
      <c r="B274" s="20"/>
    </row>
    <row r="275" spans="2:2" x14ac:dyDescent="0.35">
      <c r="B275" s="20"/>
    </row>
    <row r="276" spans="2:2" x14ac:dyDescent="0.35">
      <c r="B276" s="20"/>
    </row>
    <row r="277" spans="2:2" x14ac:dyDescent="0.35">
      <c r="B277" s="20"/>
    </row>
    <row r="278" spans="2:2" x14ac:dyDescent="0.35">
      <c r="B278" s="20"/>
    </row>
    <row r="279" spans="2:2" x14ac:dyDescent="0.35">
      <c r="B279" s="20"/>
    </row>
    <row r="280" spans="2:2" x14ac:dyDescent="0.35">
      <c r="B280" s="20"/>
    </row>
    <row r="281" spans="2:2" x14ac:dyDescent="0.35">
      <c r="B281" s="20"/>
    </row>
    <row r="282" spans="2:2" x14ac:dyDescent="0.35">
      <c r="B282" s="20"/>
    </row>
    <row r="283" spans="2:2" x14ac:dyDescent="0.35">
      <c r="B283" s="20"/>
    </row>
    <row r="284" spans="2:2" x14ac:dyDescent="0.35">
      <c r="B284" s="20"/>
    </row>
    <row r="285" spans="2:2" x14ac:dyDescent="0.35">
      <c r="B285" s="20"/>
    </row>
    <row r="286" spans="2:2" x14ac:dyDescent="0.35">
      <c r="B286" s="20"/>
    </row>
    <row r="287" spans="2:2" x14ac:dyDescent="0.35">
      <c r="B287" s="20"/>
    </row>
    <row r="288" spans="2:2" x14ac:dyDescent="0.35">
      <c r="B288" s="20"/>
    </row>
    <row r="289" spans="2:2" x14ac:dyDescent="0.35">
      <c r="B289" s="20"/>
    </row>
    <row r="290" spans="2:2" x14ac:dyDescent="0.35">
      <c r="B290" s="20"/>
    </row>
    <row r="291" spans="2:2" x14ac:dyDescent="0.35">
      <c r="B291" s="20"/>
    </row>
    <row r="292" spans="2:2" x14ac:dyDescent="0.35">
      <c r="B292" s="20"/>
    </row>
    <row r="293" spans="2:2" x14ac:dyDescent="0.35">
      <c r="B293" s="20"/>
    </row>
    <row r="294" spans="2:2" x14ac:dyDescent="0.35">
      <c r="B294" s="20"/>
    </row>
    <row r="295" spans="2:2" x14ac:dyDescent="0.35">
      <c r="B295" s="20"/>
    </row>
    <row r="296" spans="2:2" x14ac:dyDescent="0.35">
      <c r="B296" s="20"/>
    </row>
    <row r="297" spans="2:2" x14ac:dyDescent="0.35">
      <c r="B297" s="20"/>
    </row>
    <row r="298" spans="2:2" x14ac:dyDescent="0.35">
      <c r="B298" s="20"/>
    </row>
    <row r="299" spans="2:2" x14ac:dyDescent="0.35">
      <c r="B299" s="20"/>
    </row>
    <row r="300" spans="2:2" x14ac:dyDescent="0.35">
      <c r="B300" s="20"/>
    </row>
    <row r="301" spans="2:2" x14ac:dyDescent="0.35">
      <c r="B301" s="20"/>
    </row>
    <row r="302" spans="2:2" x14ac:dyDescent="0.35">
      <c r="B302" s="20"/>
    </row>
    <row r="303" spans="2:2" x14ac:dyDescent="0.35">
      <c r="B303" s="20"/>
    </row>
    <row r="304" spans="2:2" x14ac:dyDescent="0.35">
      <c r="B304" s="20"/>
    </row>
    <row r="305" spans="2:2" x14ac:dyDescent="0.35">
      <c r="B305" s="20"/>
    </row>
    <row r="306" spans="2:2" x14ac:dyDescent="0.35">
      <c r="B306" s="20"/>
    </row>
    <row r="307" spans="2:2" x14ac:dyDescent="0.35">
      <c r="B307" s="20"/>
    </row>
    <row r="308" spans="2:2" x14ac:dyDescent="0.35">
      <c r="B308" s="20"/>
    </row>
    <row r="309" spans="2:2" x14ac:dyDescent="0.35">
      <c r="B309" s="20"/>
    </row>
    <row r="310" spans="2:2" x14ac:dyDescent="0.35">
      <c r="B310" s="20"/>
    </row>
    <row r="311" spans="2:2" x14ac:dyDescent="0.35">
      <c r="B311" s="20"/>
    </row>
    <row r="312" spans="2:2" x14ac:dyDescent="0.35">
      <c r="B312" s="20"/>
    </row>
    <row r="313" spans="2:2" x14ac:dyDescent="0.35">
      <c r="B313" s="20"/>
    </row>
    <row r="314" spans="2:2" x14ac:dyDescent="0.35">
      <c r="B314" s="20"/>
    </row>
    <row r="315" spans="2:2" x14ac:dyDescent="0.35">
      <c r="B315" s="20"/>
    </row>
    <row r="316" spans="2:2" x14ac:dyDescent="0.35">
      <c r="B316" s="20"/>
    </row>
    <row r="317" spans="2:2" x14ac:dyDescent="0.35">
      <c r="B317" s="20"/>
    </row>
    <row r="318" spans="2:2" x14ac:dyDescent="0.35">
      <c r="B318" s="20"/>
    </row>
    <row r="319" spans="2:2" x14ac:dyDescent="0.35">
      <c r="B319" s="20"/>
    </row>
    <row r="320" spans="2:2" x14ac:dyDescent="0.35">
      <c r="B320" s="20"/>
    </row>
    <row r="321" spans="2:2" x14ac:dyDescent="0.35">
      <c r="B321" s="20"/>
    </row>
    <row r="322" spans="2:2" x14ac:dyDescent="0.35">
      <c r="B322" s="20"/>
    </row>
    <row r="323" spans="2:2" x14ac:dyDescent="0.35">
      <c r="B323" s="20"/>
    </row>
    <row r="324" spans="2:2" x14ac:dyDescent="0.35">
      <c r="B324" s="20"/>
    </row>
    <row r="325" spans="2:2" x14ac:dyDescent="0.35">
      <c r="B325" s="20"/>
    </row>
    <row r="326" spans="2:2" x14ac:dyDescent="0.35">
      <c r="B326" s="20"/>
    </row>
    <row r="327" spans="2:2" x14ac:dyDescent="0.35">
      <c r="B327" s="20"/>
    </row>
    <row r="328" spans="2:2" x14ac:dyDescent="0.35">
      <c r="B328" s="20"/>
    </row>
    <row r="329" spans="2:2" x14ac:dyDescent="0.35">
      <c r="B329" s="20"/>
    </row>
    <row r="330" spans="2:2" x14ac:dyDescent="0.35">
      <c r="B330" s="20"/>
    </row>
    <row r="331" spans="2:2" x14ac:dyDescent="0.35">
      <c r="B331" s="20"/>
    </row>
    <row r="332" spans="2:2" x14ac:dyDescent="0.35">
      <c r="B332" s="20"/>
    </row>
    <row r="333" spans="2:2" x14ac:dyDescent="0.35">
      <c r="B333" s="20"/>
    </row>
    <row r="334" spans="2:2" x14ac:dyDescent="0.35">
      <c r="B334" s="20"/>
    </row>
    <row r="335" spans="2:2" x14ac:dyDescent="0.35">
      <c r="B335" s="20"/>
    </row>
    <row r="336" spans="2:2" x14ac:dyDescent="0.35">
      <c r="B336" s="20"/>
    </row>
    <row r="337" spans="2:2" x14ac:dyDescent="0.35">
      <c r="B337" s="20"/>
    </row>
    <row r="338" spans="2:2" x14ac:dyDescent="0.35">
      <c r="B338" s="20"/>
    </row>
    <row r="339" spans="2:2" x14ac:dyDescent="0.35">
      <c r="B339" s="20"/>
    </row>
    <row r="340" spans="2:2" x14ac:dyDescent="0.35">
      <c r="B340" s="20"/>
    </row>
    <row r="341" spans="2:2" x14ac:dyDescent="0.35">
      <c r="B341" s="20"/>
    </row>
    <row r="342" spans="2:2" x14ac:dyDescent="0.35">
      <c r="B342" s="20"/>
    </row>
    <row r="343" spans="2:2" x14ac:dyDescent="0.35">
      <c r="B343" s="20"/>
    </row>
    <row r="344" spans="2:2" x14ac:dyDescent="0.35">
      <c r="B344" s="20"/>
    </row>
    <row r="345" spans="2:2" x14ac:dyDescent="0.35">
      <c r="B345" s="20"/>
    </row>
    <row r="346" spans="2:2" x14ac:dyDescent="0.35">
      <c r="B346" s="20"/>
    </row>
    <row r="347" spans="2:2" x14ac:dyDescent="0.35">
      <c r="B347" s="20"/>
    </row>
    <row r="348" spans="2:2" x14ac:dyDescent="0.35">
      <c r="B348" s="20"/>
    </row>
    <row r="349" spans="2:2" x14ac:dyDescent="0.35">
      <c r="B349" s="20"/>
    </row>
    <row r="350" spans="2:2" x14ac:dyDescent="0.35">
      <c r="B350" s="20"/>
    </row>
    <row r="351" spans="2:2" x14ac:dyDescent="0.35">
      <c r="B351" s="20"/>
    </row>
    <row r="352" spans="2:2" x14ac:dyDescent="0.35">
      <c r="B352" s="20"/>
    </row>
    <row r="353" spans="2:2" x14ac:dyDescent="0.35">
      <c r="B353" s="20"/>
    </row>
    <row r="354" spans="2:2" x14ac:dyDescent="0.35">
      <c r="B354" s="20"/>
    </row>
    <row r="355" spans="2:2" x14ac:dyDescent="0.35">
      <c r="B355" s="20"/>
    </row>
    <row r="356" spans="2:2" x14ac:dyDescent="0.35">
      <c r="B356" s="20"/>
    </row>
    <row r="357" spans="2:2" x14ac:dyDescent="0.35">
      <c r="B357" s="20"/>
    </row>
    <row r="358" spans="2:2" x14ac:dyDescent="0.35">
      <c r="B358" s="20"/>
    </row>
    <row r="359" spans="2:2" x14ac:dyDescent="0.35">
      <c r="B359" s="20"/>
    </row>
    <row r="360" spans="2:2" x14ac:dyDescent="0.35">
      <c r="B360" s="20"/>
    </row>
    <row r="361" spans="2:2" x14ac:dyDescent="0.35">
      <c r="B361" s="20"/>
    </row>
    <row r="362" spans="2:2" x14ac:dyDescent="0.35">
      <c r="B362" s="20"/>
    </row>
    <row r="363" spans="2:2" x14ac:dyDescent="0.35">
      <c r="B363" s="20"/>
    </row>
    <row r="364" spans="2:2" x14ac:dyDescent="0.35">
      <c r="B364" s="20"/>
    </row>
    <row r="365" spans="2:2" x14ac:dyDescent="0.35">
      <c r="B365" s="20"/>
    </row>
    <row r="366" spans="2:2" x14ac:dyDescent="0.35">
      <c r="B366" s="20"/>
    </row>
    <row r="367" spans="2:2" x14ac:dyDescent="0.35">
      <c r="B367" s="20"/>
    </row>
    <row r="368" spans="2:2" x14ac:dyDescent="0.35">
      <c r="B368" s="20"/>
    </row>
    <row r="369" spans="2:2" x14ac:dyDescent="0.35">
      <c r="B369" s="20"/>
    </row>
    <row r="370" spans="2:2" x14ac:dyDescent="0.35">
      <c r="B370" s="20"/>
    </row>
    <row r="371" spans="2:2" x14ac:dyDescent="0.35">
      <c r="B371" s="20"/>
    </row>
    <row r="372" spans="2:2" x14ac:dyDescent="0.35">
      <c r="B372" s="20"/>
    </row>
    <row r="373" spans="2:2" x14ac:dyDescent="0.35">
      <c r="B373" s="20"/>
    </row>
    <row r="374" spans="2:2" x14ac:dyDescent="0.35">
      <c r="B374" s="20"/>
    </row>
    <row r="375" spans="2:2" x14ac:dyDescent="0.35">
      <c r="B375" s="20"/>
    </row>
  </sheetData>
  <phoneticPr fontId="6" type="noConversion"/>
  <hyperlinks>
    <hyperlink ref="E2" location="'Detail - Imports'!A2" display="'Detail - Imports'!A2" xr:uid="{EA6249A1-D424-4332-A9CB-087F428A6BE0}"/>
    <hyperlink ref="E3" location="'Detail - Imports'!A6" display="'Detail - Imports'!A6" xr:uid="{16CF4D88-9062-4E72-A90A-861AD8E5E6B3}"/>
    <hyperlink ref="E4" location="'Detail - Imports'!A33" display="'Detail - Imports'!A33" xr:uid="{7C1D21E1-3A8B-46B9-B40E-97FE2CDE9F20}"/>
    <hyperlink ref="E6" location="'Detail - Imports'!A456" display="'Detail - Imports'!A456" xr:uid="{F5D010DB-E27E-4673-93EC-02B1A80FA704}"/>
    <hyperlink ref="E5" location="'Detail - Imports'!A69" display="'Detail - Imports'!A69" xr:uid="{CD9C7A06-AD69-4466-A9AD-7851787EF149}"/>
    <hyperlink ref="E7" location="'Detail - Imports'!A492" display="'Detail - Imports'!A492" xr:uid="{E9174B3C-A26E-4A47-A0BE-1EE03CBA4300}"/>
    <hyperlink ref="E8" location="'Detail - Imports'!A496" display="Detail - Imports'!A496" xr:uid="{1AB4E037-4B56-40A1-B380-442228FAA4B2}"/>
    <hyperlink ref="E9" location="'Detail - Imports'!A544" display="Detail - Imports'!A544" xr:uid="{3335AF4B-FBA6-4229-9CF6-D4B86FD4D4F2}"/>
    <hyperlink ref="E10" location="'Detail - Imports'!A562" display="Detail - Imports'!A562" xr:uid="{18B0EB86-9685-41BE-AB2F-FAC6420137EF}"/>
    <hyperlink ref="E11" location="'Detail - Imports'!A574" display="Detail - Imports'!A574" xr:uid="{F97FDE5C-BAC8-4C0C-99E7-946A416A7178}"/>
    <hyperlink ref="E12" location="'Detail - Imports'!A1132" display="Detail - Imports'!A1132" xr:uid="{57F47C83-E17B-401B-84D6-DB9A642D7CDD}"/>
    <hyperlink ref="E13" location="'Detail - Imports'!A1156" display="'Detail - Imports'!A1156" xr:uid="{E0EA7AC5-EFE0-4456-85E4-86873B904F37}"/>
    <hyperlink ref="E14" location="'Detail - Imports'!A1192" display="'Detail - Imports'!A1192" xr:uid="{E9834C94-A4D5-4425-BD1C-1450F71AD821}"/>
    <hyperlink ref="E15" location="'Detail - Imports'!A1220" display="'Detail - Imports'!A1220" xr:uid="{BF8CE6F9-DCB4-4042-8862-87FB15100F99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FCA69-24BC-4994-84CB-433648954427}">
  <dimension ref="A1:E23"/>
  <sheetViews>
    <sheetView zoomScale="70" zoomScaleNormal="70" workbookViewId="0">
      <pane ySplit="1" topLeftCell="A2" activePane="bottomLeft" state="frozen"/>
      <selection pane="bottomLeft" activeCell="D13" sqref="A13:D13"/>
    </sheetView>
  </sheetViews>
  <sheetFormatPr defaultRowHeight="14.5" x14ac:dyDescent="0.35"/>
  <cols>
    <col min="1" max="1" width="11.1796875" style="43" bestFit="1" customWidth="1"/>
    <col min="2" max="2" width="28.81640625" customWidth="1"/>
    <col min="3" max="3" width="38.81640625" bestFit="1" customWidth="1"/>
    <col min="4" max="4" width="74.08984375" customWidth="1"/>
    <col min="5" max="5" width="22.1796875" bestFit="1" customWidth="1"/>
    <col min="9" max="9" width="12.1796875" bestFit="1" customWidth="1"/>
  </cols>
  <sheetData>
    <row r="1" spans="1:5" x14ac:dyDescent="0.35">
      <c r="A1" s="43" t="s">
        <v>22</v>
      </c>
      <c r="B1" t="s">
        <v>23</v>
      </c>
      <c r="C1" s="19" t="s">
        <v>3</v>
      </c>
      <c r="D1" t="s">
        <v>24</v>
      </c>
      <c r="E1" t="s">
        <v>25</v>
      </c>
    </row>
    <row r="2" spans="1:5" x14ac:dyDescent="0.35">
      <c r="A2" s="41">
        <v>45020</v>
      </c>
      <c r="B2" s="21" t="s">
        <v>75</v>
      </c>
      <c r="C2" s="2" t="s">
        <v>80</v>
      </c>
      <c r="D2" t="s">
        <v>82</v>
      </c>
      <c r="E2" s="24" t="s">
        <v>26</v>
      </c>
    </row>
    <row r="3" spans="1:5" x14ac:dyDescent="0.35">
      <c r="A3" s="41">
        <v>45040</v>
      </c>
      <c r="B3" t="s">
        <v>93</v>
      </c>
      <c r="C3" t="s">
        <v>91</v>
      </c>
      <c r="D3" t="s">
        <v>92</v>
      </c>
      <c r="E3" s="24" t="s">
        <v>36</v>
      </c>
    </row>
    <row r="4" spans="1:5" x14ac:dyDescent="0.35">
      <c r="A4" s="41">
        <v>45040</v>
      </c>
      <c r="B4" s="21" t="s">
        <v>98</v>
      </c>
      <c r="C4" t="s">
        <v>41</v>
      </c>
      <c r="D4" t="s">
        <v>99</v>
      </c>
      <c r="E4" s="24" t="s">
        <v>114</v>
      </c>
    </row>
    <row r="5" spans="1:5" x14ac:dyDescent="0.35">
      <c r="A5" s="41">
        <v>45089</v>
      </c>
      <c r="B5" s="21" t="s">
        <v>98</v>
      </c>
      <c r="C5" s="2" t="s">
        <v>115</v>
      </c>
      <c r="D5" t="s">
        <v>116</v>
      </c>
      <c r="E5" s="24" t="s">
        <v>121</v>
      </c>
    </row>
    <row r="6" spans="1:5" ht="43.5" x14ac:dyDescent="0.35">
      <c r="A6" s="38">
        <v>45113</v>
      </c>
      <c r="B6" s="71" t="s">
        <v>123</v>
      </c>
      <c r="C6" s="21" t="s">
        <v>115</v>
      </c>
      <c r="D6" s="39" t="s">
        <v>122</v>
      </c>
      <c r="E6" s="26" t="s">
        <v>124</v>
      </c>
    </row>
    <row r="7" spans="1:5" ht="29" x14ac:dyDescent="0.35">
      <c r="A7" s="38">
        <v>45131</v>
      </c>
      <c r="B7" s="21" t="s">
        <v>98</v>
      </c>
      <c r="C7" s="23" t="s">
        <v>115</v>
      </c>
      <c r="D7" s="19" t="s">
        <v>134</v>
      </c>
      <c r="E7" s="26" t="s">
        <v>135</v>
      </c>
    </row>
    <row r="8" spans="1:5" ht="43.5" x14ac:dyDescent="0.35">
      <c r="A8" s="38">
        <v>45131</v>
      </c>
      <c r="B8" s="71" t="s">
        <v>123</v>
      </c>
      <c r="C8" s="23" t="s">
        <v>115</v>
      </c>
      <c r="D8" s="19" t="s">
        <v>144</v>
      </c>
      <c r="E8" s="26" t="s">
        <v>145</v>
      </c>
    </row>
    <row r="9" spans="1:5" x14ac:dyDescent="0.35">
      <c r="A9" s="41">
        <v>45188</v>
      </c>
      <c r="B9" s="21" t="s">
        <v>98</v>
      </c>
      <c r="C9" s="2" t="s">
        <v>161</v>
      </c>
      <c r="D9" t="s">
        <v>163</v>
      </c>
      <c r="E9" s="24" t="s">
        <v>164</v>
      </c>
    </row>
    <row r="10" spans="1:5" ht="43.5" x14ac:dyDescent="0.35">
      <c r="A10" s="38">
        <v>45246</v>
      </c>
      <c r="B10" s="40" t="s">
        <v>205</v>
      </c>
      <c r="C10" s="21" t="s">
        <v>203</v>
      </c>
      <c r="D10" s="40" t="s">
        <v>210</v>
      </c>
      <c r="E10" s="26" t="s">
        <v>204</v>
      </c>
    </row>
    <row r="11" spans="1:5" x14ac:dyDescent="0.35">
      <c r="A11" s="38">
        <v>45344</v>
      </c>
      <c r="B11" s="47" t="s">
        <v>93</v>
      </c>
      <c r="C11" s="8" t="s">
        <v>218</v>
      </c>
      <c r="D11" t="s">
        <v>219</v>
      </c>
      <c r="E11" s="24" t="s">
        <v>220</v>
      </c>
    </row>
    <row r="12" spans="1:5" ht="29" x14ac:dyDescent="0.35">
      <c r="A12" s="38">
        <v>45365</v>
      </c>
      <c r="B12" s="111" t="s">
        <v>221</v>
      </c>
      <c r="C12" s="23" t="s">
        <v>222</v>
      </c>
      <c r="D12" s="21" t="s">
        <v>223</v>
      </c>
      <c r="E12" s="26" t="s">
        <v>224</v>
      </c>
    </row>
    <row r="13" spans="1:5" x14ac:dyDescent="0.35">
      <c r="A13" s="41">
        <v>45377</v>
      </c>
      <c r="B13" t="s">
        <v>93</v>
      </c>
      <c r="C13" s="2" t="s">
        <v>91</v>
      </c>
      <c r="D13" t="s">
        <v>227</v>
      </c>
      <c r="E13" s="26" t="s">
        <v>228</v>
      </c>
    </row>
    <row r="14" spans="1:5" x14ac:dyDescent="0.35">
      <c r="A14" s="41"/>
      <c r="C14" s="17"/>
      <c r="E14" s="24"/>
    </row>
    <row r="15" spans="1:5" x14ac:dyDescent="0.35">
      <c r="A15" s="38"/>
      <c r="B15" s="21"/>
      <c r="C15" s="19"/>
      <c r="D15" s="40"/>
      <c r="E15" s="26"/>
    </row>
    <row r="16" spans="1:5" x14ac:dyDescent="0.35">
      <c r="A16" s="38"/>
      <c r="B16" s="54"/>
      <c r="C16" s="21"/>
      <c r="D16" s="40"/>
      <c r="E16" s="22"/>
    </row>
    <row r="17" spans="1:5" x14ac:dyDescent="0.35">
      <c r="A17" s="38"/>
      <c r="B17" s="21"/>
      <c r="C17" s="21"/>
      <c r="D17" s="46"/>
      <c r="E17" s="26"/>
    </row>
    <row r="18" spans="1:5" x14ac:dyDescent="0.35">
      <c r="A18" s="38"/>
      <c r="B18" s="21"/>
      <c r="C18" s="56"/>
      <c r="E18" s="26"/>
    </row>
    <row r="19" spans="1:5" x14ac:dyDescent="0.35">
      <c r="A19" s="38"/>
      <c r="B19" s="21"/>
      <c r="C19" s="54"/>
      <c r="D19" s="39"/>
      <c r="E19" s="26"/>
    </row>
    <row r="20" spans="1:5" x14ac:dyDescent="0.35">
      <c r="A20" s="41"/>
      <c r="B20" s="21"/>
      <c r="E20" s="24"/>
    </row>
    <row r="21" spans="1:5" x14ac:dyDescent="0.35">
      <c r="A21" s="41"/>
      <c r="B21" s="21"/>
      <c r="E21" s="24"/>
    </row>
    <row r="22" spans="1:5" x14ac:dyDescent="0.35">
      <c r="A22" s="38"/>
      <c r="B22" s="21"/>
      <c r="C22" s="60"/>
      <c r="D22" s="21"/>
      <c r="E22" s="26"/>
    </row>
    <row r="23" spans="1:5" x14ac:dyDescent="0.35">
      <c r="A23" s="38"/>
      <c r="B23" s="21"/>
      <c r="C23" s="56"/>
      <c r="D23" s="19"/>
      <c r="E23" s="26"/>
    </row>
  </sheetData>
  <phoneticPr fontId="6" type="noConversion"/>
  <hyperlinks>
    <hyperlink ref="E2" location="'Detail - Exports'!A2" display="'Detail - Exports'!A2" xr:uid="{9CF4F058-87AC-420E-AF7D-4B1D9AFE100A}"/>
    <hyperlink ref="E3" location="'Detail - Exports'!A5" display="'Detail - Exports'!A5" xr:uid="{B0F586B1-E0EA-472D-9452-0E3C9AE1DFF1}"/>
    <hyperlink ref="E4" location="'Detail - Exports'!A101" display="'Detail - Exports'!A101" xr:uid="{617A0B00-D97F-4EE9-9977-6D1459608D30}"/>
    <hyperlink ref="E5" location="'Detail - Exports'!A165" display="'Detail - Exports'!A165" xr:uid="{6FB203CD-1D79-43C9-9EAB-97CE8796E27D}"/>
    <hyperlink ref="E6" location="'Detail - Exports'!A213" display="'Detail - Exports'!A213" xr:uid="{70426EC2-B3C9-440E-8366-799EA8CE4638}"/>
    <hyperlink ref="E7" location="'Detail - Exports'!A249" display="'Detail - Exports'!A249" xr:uid="{F0FD092A-31E8-4FEC-9512-D8B03C7846D6}"/>
    <hyperlink ref="E8" location="'Detail - Exports'!A421" display="'Detail - Exports'!A421" xr:uid="{51276F8D-3FB5-41C3-8D8A-FA18EE962D17}"/>
    <hyperlink ref="E9" location="'Detail - Exports'!A457" display="Detail - Exports'!A457" xr:uid="{667DBE2B-D560-41E2-87BE-312B5998DD4E}"/>
    <hyperlink ref="E10" location="'Detail - Exports'!A493" display="'Detail - Exports'!A493" xr:uid="{9092FCAD-7297-416D-83CF-BD115508A931}"/>
    <hyperlink ref="E11" location="'Detail - Exports'!A521" display="'Detail - Exports'!A521" xr:uid="{FF7ECCE0-B8E9-4A98-B888-2E111BC2241F}"/>
    <hyperlink ref="E12" location="'Detail - Exports'!A565" display="'Detail - Exports'!A565" xr:uid="{7F9F7318-2AC8-4222-95C2-E6D068210972}"/>
    <hyperlink ref="E13" location="'Detail - Exports'!A580" display="Detail - Exports'!A580" xr:uid="{34EDAC09-A915-4F78-8A41-8F8DBA550097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390"/>
  <sheetViews>
    <sheetView zoomScale="55" zoomScaleNormal="55" workbookViewId="0">
      <pane ySplit="1" topLeftCell="A1193" activePane="bottomLeft" state="frozen"/>
      <selection pane="bottomLeft" activeCell="A1220" sqref="A1220"/>
    </sheetView>
  </sheetViews>
  <sheetFormatPr defaultColWidth="8.81640625" defaultRowHeight="14.5" x14ac:dyDescent="0.35"/>
  <cols>
    <col min="1" max="1" width="13" style="27" customWidth="1"/>
    <col min="2" max="3" width="8.81640625" style="5"/>
    <col min="4" max="4" width="14.81640625" style="5" customWidth="1"/>
    <col min="5" max="5" width="12.1796875" style="12" customWidth="1"/>
    <col min="6" max="6" width="8.81640625" style="27"/>
    <col min="7" max="7" width="13.81640625" style="5" customWidth="1"/>
    <col min="8" max="8" width="19.1796875" style="5" customWidth="1"/>
    <col min="9" max="9" width="16" style="5" customWidth="1"/>
    <col min="10" max="10" width="17.1796875" style="5" bestFit="1" customWidth="1"/>
    <col min="11" max="11" width="12.36328125" style="5" bestFit="1" customWidth="1"/>
    <col min="12" max="12" width="14.54296875" style="29" customWidth="1"/>
    <col min="13" max="13" width="8.81640625" style="27"/>
    <col min="14" max="14" width="13.453125" style="5" customWidth="1"/>
    <col min="15" max="15" width="8.81640625" style="5"/>
    <col min="16" max="16" width="14.90625" style="5" bestFit="1" customWidth="1"/>
    <col min="17" max="17" width="8.81640625" style="5"/>
    <col min="18" max="18" width="14.81640625" style="5" customWidth="1"/>
    <col min="19" max="19" width="13.90625" style="5" bestFit="1" customWidth="1"/>
    <col min="20" max="16384" width="8.81640625" style="5"/>
  </cols>
  <sheetData>
    <row r="1" spans="1:20" x14ac:dyDescent="0.35">
      <c r="A1" s="27" t="s">
        <v>22</v>
      </c>
      <c r="B1" s="2" t="s">
        <v>20</v>
      </c>
      <c r="C1" s="2" t="s">
        <v>21</v>
      </c>
      <c r="D1" s="2" t="s">
        <v>0</v>
      </c>
      <c r="E1" s="13" t="s">
        <v>1</v>
      </c>
      <c r="F1" s="11" t="s">
        <v>2</v>
      </c>
      <c r="G1" s="2" t="s">
        <v>3</v>
      </c>
      <c r="H1" s="2" t="s">
        <v>4</v>
      </c>
      <c r="I1" s="2" t="s">
        <v>5</v>
      </c>
      <c r="J1" s="2" t="s">
        <v>27</v>
      </c>
      <c r="K1" s="2" t="s">
        <v>53</v>
      </c>
      <c r="L1" s="34" t="s">
        <v>7</v>
      </c>
      <c r="M1" s="11" t="s">
        <v>8</v>
      </c>
      <c r="N1" s="3" t="s">
        <v>12</v>
      </c>
      <c r="O1" s="2" t="s">
        <v>9</v>
      </c>
      <c r="P1" s="3" t="s">
        <v>15</v>
      </c>
      <c r="Q1" s="2" t="s">
        <v>10</v>
      </c>
      <c r="R1" s="3" t="s">
        <v>17</v>
      </c>
      <c r="S1" s="3" t="s">
        <v>11</v>
      </c>
      <c r="T1" s="3" t="s">
        <v>18</v>
      </c>
    </row>
    <row r="2" spans="1:20" customFormat="1" x14ac:dyDescent="0.35">
      <c r="A2" s="41">
        <v>45001</v>
      </c>
      <c r="B2" s="36" t="s">
        <v>16</v>
      </c>
      <c r="C2" s="10" t="s">
        <v>37</v>
      </c>
      <c r="D2" t="s">
        <v>13</v>
      </c>
      <c r="E2" t="s">
        <v>47</v>
      </c>
      <c r="F2" s="43">
        <v>2024</v>
      </c>
      <c r="G2" s="17" t="s">
        <v>77</v>
      </c>
      <c r="H2" s="61" t="s">
        <v>78</v>
      </c>
      <c r="I2" s="17"/>
      <c r="J2" s="17"/>
      <c r="L2" s="62">
        <v>1</v>
      </c>
      <c r="M2" s="27" t="s">
        <v>44</v>
      </c>
      <c r="N2" s="16"/>
      <c r="P2" s="25"/>
      <c r="R2" s="16"/>
      <c r="S2" s="55">
        <v>25000000</v>
      </c>
      <c r="T2" s="16"/>
    </row>
    <row r="3" spans="1:20" customFormat="1" x14ac:dyDescent="0.35">
      <c r="B3" s="37"/>
      <c r="C3" s="37"/>
      <c r="D3" t="s">
        <v>14</v>
      </c>
      <c r="E3" t="s">
        <v>47</v>
      </c>
      <c r="F3" s="43">
        <v>2024</v>
      </c>
      <c r="G3" s="17" t="s">
        <v>77</v>
      </c>
      <c r="H3" s="61" t="s">
        <v>78</v>
      </c>
      <c r="I3" s="17"/>
      <c r="J3" s="17"/>
      <c r="L3" s="63">
        <v>0</v>
      </c>
      <c r="M3" s="27" t="s">
        <v>44</v>
      </c>
      <c r="N3" s="16"/>
      <c r="P3" s="51"/>
      <c r="R3" s="16"/>
      <c r="S3" s="55">
        <v>0</v>
      </c>
      <c r="T3" s="16"/>
    </row>
    <row r="4" spans="1:20" customFormat="1" x14ac:dyDescent="0.35">
      <c r="B4" s="37"/>
      <c r="C4" s="37"/>
      <c r="D4" t="s">
        <v>40</v>
      </c>
      <c r="E4" t="s">
        <v>47</v>
      </c>
      <c r="F4" s="43">
        <v>2024</v>
      </c>
      <c r="G4" s="17" t="s">
        <v>77</v>
      </c>
      <c r="H4" s="61" t="s">
        <v>68</v>
      </c>
      <c r="I4" s="17"/>
      <c r="J4" s="17"/>
      <c r="L4" s="63">
        <v>1</v>
      </c>
      <c r="M4" s="27" t="s">
        <v>44</v>
      </c>
      <c r="N4" s="16"/>
      <c r="P4" s="51"/>
      <c r="R4" s="16"/>
      <c r="S4" s="55">
        <v>25000000</v>
      </c>
      <c r="T4" s="16"/>
    </row>
    <row r="5" spans="1:20" x14ac:dyDescent="0.35">
      <c r="B5" s="10"/>
      <c r="C5" s="10"/>
      <c r="E5" s="5"/>
      <c r="G5" s="8"/>
      <c r="H5" s="8"/>
      <c r="I5" s="8"/>
      <c r="J5" s="8"/>
      <c r="L5" s="28"/>
      <c r="N5" s="7"/>
      <c r="P5" s="28"/>
      <c r="R5" s="7"/>
      <c r="S5" s="31"/>
    </row>
    <row r="6" spans="1:20" x14ac:dyDescent="0.35">
      <c r="A6" s="42">
        <v>45033</v>
      </c>
      <c r="B6" s="2" t="s">
        <v>51</v>
      </c>
      <c r="C6" s="10" t="s">
        <v>37</v>
      </c>
      <c r="D6" t="s">
        <v>13</v>
      </c>
      <c r="E6" t="s">
        <v>47</v>
      </c>
      <c r="F6" s="43">
        <v>2024</v>
      </c>
      <c r="G6" s="11" t="s">
        <v>85</v>
      </c>
      <c r="H6" s="11" t="str">
        <f>'[1]0810209060'!$D$9</f>
        <v>Guatemala</v>
      </c>
      <c r="I6" s="64"/>
      <c r="J6" s="64"/>
      <c r="L6" s="65">
        <f>'[1]0810209060'!$G$34</f>
        <v>199634</v>
      </c>
      <c r="M6" s="11" t="s">
        <v>34</v>
      </c>
      <c r="S6" s="28">
        <v>795638</v>
      </c>
    </row>
    <row r="7" spans="1:20" x14ac:dyDescent="0.35">
      <c r="B7" s="2"/>
      <c r="C7" s="10"/>
      <c r="D7" t="s">
        <v>14</v>
      </c>
      <c r="E7" t="s">
        <v>47</v>
      </c>
      <c r="F7" s="43">
        <v>2024</v>
      </c>
      <c r="G7" s="11" t="s">
        <v>85</v>
      </c>
      <c r="H7" s="11" t="str">
        <f>'[1]0810209060'!$D$9</f>
        <v>Guatemala</v>
      </c>
      <c r="I7" s="64"/>
      <c r="J7" s="64"/>
      <c r="L7" s="28">
        <v>182889</v>
      </c>
      <c r="M7" s="11" t="s">
        <v>34</v>
      </c>
      <c r="N7" s="3"/>
      <c r="O7" s="2"/>
      <c r="P7" s="3"/>
      <c r="Q7" s="2"/>
      <c r="R7" s="3"/>
      <c r="S7" s="28">
        <v>795638</v>
      </c>
    </row>
    <row r="8" spans="1:20" x14ac:dyDescent="0.35">
      <c r="A8" s="42"/>
      <c r="B8" s="2"/>
      <c r="C8" s="10"/>
      <c r="D8" s="2"/>
      <c r="E8"/>
      <c r="F8" s="11"/>
      <c r="G8" s="11"/>
      <c r="H8" s="11"/>
      <c r="I8" s="33"/>
      <c r="J8" s="33"/>
      <c r="L8" s="35"/>
      <c r="M8" s="11"/>
      <c r="N8" s="3"/>
      <c r="O8" s="2"/>
      <c r="P8" s="3"/>
      <c r="Q8" s="2"/>
      <c r="R8" s="3"/>
      <c r="S8" s="28"/>
    </row>
    <row r="9" spans="1:20" x14ac:dyDescent="0.35">
      <c r="A9" s="42">
        <v>45033</v>
      </c>
      <c r="B9" s="2" t="s">
        <v>16</v>
      </c>
      <c r="C9" s="10" t="s">
        <v>37</v>
      </c>
      <c r="D9" t="s">
        <v>13</v>
      </c>
      <c r="E9" t="s">
        <v>47</v>
      </c>
      <c r="F9" s="43">
        <v>2024</v>
      </c>
      <c r="G9" s="11" t="s">
        <v>85</v>
      </c>
      <c r="H9" s="11" t="str">
        <f>'[1]0810209060'!$D$27</f>
        <v>Mexico</v>
      </c>
      <c r="L9" s="65">
        <f>'[1]0810209060'!$G$27</f>
        <v>41245918</v>
      </c>
      <c r="M9" s="27" t="s">
        <v>34</v>
      </c>
      <c r="N9" s="3"/>
      <c r="O9" s="2"/>
      <c r="P9" s="3"/>
      <c r="Q9" s="2"/>
      <c r="R9" s="3"/>
      <c r="S9" s="28">
        <v>73998165</v>
      </c>
    </row>
    <row r="10" spans="1:20" x14ac:dyDescent="0.35">
      <c r="B10" s="2"/>
      <c r="C10" s="10"/>
      <c r="D10" t="s">
        <v>14</v>
      </c>
      <c r="E10" t="s">
        <v>47</v>
      </c>
      <c r="F10" s="43">
        <v>2024</v>
      </c>
      <c r="G10" s="11" t="s">
        <v>85</v>
      </c>
      <c r="H10" s="11" t="str">
        <f>'[1]0810209060'!$D$27</f>
        <v>Mexico</v>
      </c>
      <c r="I10" s="33"/>
      <c r="J10" s="33"/>
      <c r="L10" s="35" t="s">
        <v>83</v>
      </c>
      <c r="M10" s="27" t="s">
        <v>34</v>
      </c>
      <c r="N10" s="3"/>
      <c r="O10" s="2"/>
      <c r="P10" s="3"/>
      <c r="Q10" s="2"/>
      <c r="R10" s="3"/>
      <c r="S10" s="28">
        <v>73998165</v>
      </c>
    </row>
    <row r="11" spans="1:20" x14ac:dyDescent="0.35">
      <c r="B11" s="2"/>
      <c r="C11" s="10"/>
      <c r="D11" s="2"/>
      <c r="E11"/>
      <c r="F11" s="11"/>
      <c r="G11" s="11"/>
      <c r="H11" s="11"/>
      <c r="I11" s="33"/>
      <c r="J11" s="33"/>
      <c r="L11" s="35"/>
      <c r="M11" s="11"/>
      <c r="N11" s="3"/>
      <c r="O11" s="2"/>
      <c r="P11" s="3"/>
      <c r="Q11" s="2"/>
      <c r="R11" s="3"/>
      <c r="S11" s="28"/>
    </row>
    <row r="12" spans="1:20" x14ac:dyDescent="0.35">
      <c r="A12" s="42">
        <v>45033</v>
      </c>
      <c r="B12" s="2" t="s">
        <v>32</v>
      </c>
      <c r="C12" s="10" t="s">
        <v>37</v>
      </c>
      <c r="D12" t="s">
        <v>13</v>
      </c>
      <c r="E12" t="s">
        <v>47</v>
      </c>
      <c r="F12" s="43">
        <v>2024</v>
      </c>
      <c r="G12" s="11" t="s">
        <v>85</v>
      </c>
      <c r="H12" s="11" t="str">
        <f>'[1]0810209060'!$D$27</f>
        <v>Mexico</v>
      </c>
      <c r="I12" s="33"/>
      <c r="J12" s="33"/>
      <c r="L12" s="66">
        <f>'[1]0810209060'!$G$29</f>
        <v>36908428</v>
      </c>
      <c r="M12" s="11" t="s">
        <v>34</v>
      </c>
      <c r="N12" s="3"/>
      <c r="O12" s="2"/>
      <c r="P12" s="3"/>
      <c r="Q12" s="2"/>
      <c r="R12" s="3"/>
      <c r="S12" s="28">
        <v>66898094</v>
      </c>
    </row>
    <row r="13" spans="1:20" x14ac:dyDescent="0.35">
      <c r="B13" s="2"/>
      <c r="C13" s="10"/>
      <c r="D13" t="s">
        <v>14</v>
      </c>
      <c r="E13" t="s">
        <v>47</v>
      </c>
      <c r="F13" s="43">
        <v>2024</v>
      </c>
      <c r="G13" s="11" t="s">
        <v>85</v>
      </c>
      <c r="H13" s="11" t="str">
        <f>'[1]0810209060'!$D$27</f>
        <v>Mexico</v>
      </c>
      <c r="I13" s="33"/>
      <c r="J13" s="33"/>
      <c r="L13" s="35" t="s">
        <v>84</v>
      </c>
      <c r="M13" s="11" t="s">
        <v>34</v>
      </c>
      <c r="N13" s="3"/>
      <c r="O13" s="2"/>
      <c r="P13" s="3"/>
      <c r="Q13" s="2"/>
      <c r="R13" s="3"/>
      <c r="S13" s="28">
        <v>66898094</v>
      </c>
    </row>
    <row r="14" spans="1:20" x14ac:dyDescent="0.35">
      <c r="B14" s="2"/>
      <c r="C14" s="10"/>
      <c r="D14" s="2"/>
      <c r="E14" s="33"/>
      <c r="F14" s="11"/>
      <c r="G14" s="11"/>
      <c r="H14" s="11"/>
      <c r="I14" s="33"/>
      <c r="J14" s="33"/>
      <c r="L14" s="34"/>
      <c r="M14" s="11"/>
      <c r="N14" s="3"/>
      <c r="O14" s="2"/>
      <c r="P14" s="3"/>
      <c r="Q14" s="2"/>
      <c r="R14" s="3"/>
      <c r="S14" s="28"/>
    </row>
    <row r="15" spans="1:20" x14ac:dyDescent="0.35">
      <c r="A15" s="42">
        <v>45033</v>
      </c>
      <c r="B15" s="2" t="s">
        <v>45</v>
      </c>
      <c r="C15" s="10" t="s">
        <v>37</v>
      </c>
      <c r="D15" t="s">
        <v>13</v>
      </c>
      <c r="E15" t="s">
        <v>47</v>
      </c>
      <c r="F15" s="43">
        <v>2024</v>
      </c>
      <c r="G15" s="11" t="s">
        <v>85</v>
      </c>
      <c r="H15" s="11" t="str">
        <f>'[1]0810209060'!$D$27</f>
        <v>Mexico</v>
      </c>
      <c r="I15" s="33"/>
      <c r="J15" s="33"/>
      <c r="L15" s="34">
        <f>'[1]0810209060'!$G$31</f>
        <v>39909837</v>
      </c>
      <c r="M15" s="11" t="s">
        <v>34</v>
      </c>
      <c r="N15" s="3"/>
      <c r="O15" s="2"/>
      <c r="P15" s="3"/>
      <c r="Q15" s="2"/>
      <c r="R15" s="3"/>
      <c r="S15" s="28">
        <v>70431465</v>
      </c>
    </row>
    <row r="16" spans="1:20" x14ac:dyDescent="0.35">
      <c r="B16" s="2"/>
      <c r="C16" s="2"/>
      <c r="D16" t="s">
        <v>14</v>
      </c>
      <c r="E16" t="s">
        <v>47</v>
      </c>
      <c r="F16" s="43">
        <v>2024</v>
      </c>
      <c r="G16" s="11" t="s">
        <v>85</v>
      </c>
      <c r="H16" s="11" t="str">
        <f>'[1]0810209060'!$D$27</f>
        <v>Mexico</v>
      </c>
      <c r="I16" s="33"/>
      <c r="J16" s="33"/>
      <c r="L16" s="34">
        <v>8371583</v>
      </c>
      <c r="M16" s="11" t="s">
        <v>34</v>
      </c>
      <c r="N16" s="3"/>
      <c r="O16" s="2"/>
      <c r="P16" s="3"/>
      <c r="Q16" s="2"/>
      <c r="R16" s="3"/>
      <c r="S16" s="28">
        <v>70431465</v>
      </c>
    </row>
    <row r="17" spans="1:19" x14ac:dyDescent="0.35">
      <c r="A17" s="42"/>
      <c r="B17" s="2"/>
      <c r="C17" s="2"/>
      <c r="D17" s="2"/>
      <c r="E17"/>
      <c r="F17" s="11"/>
      <c r="G17" s="11"/>
      <c r="H17" s="11"/>
      <c r="I17" s="33"/>
      <c r="J17" s="33"/>
      <c r="L17" s="34"/>
      <c r="M17" s="11"/>
      <c r="S17" s="28"/>
    </row>
    <row r="18" spans="1:19" x14ac:dyDescent="0.35">
      <c r="A18" s="42">
        <v>45033</v>
      </c>
      <c r="B18" s="2" t="s">
        <v>48</v>
      </c>
      <c r="C18" s="10" t="s">
        <v>37</v>
      </c>
      <c r="D18" t="s">
        <v>13</v>
      </c>
      <c r="E18" t="s">
        <v>47</v>
      </c>
      <c r="F18" s="43">
        <v>2024</v>
      </c>
      <c r="G18" s="11" t="s">
        <v>85</v>
      </c>
      <c r="H18" s="11" t="str">
        <f>'[1]0810209060'!$D$27</f>
        <v>Mexico</v>
      </c>
      <c r="I18" s="33"/>
      <c r="J18" s="33"/>
      <c r="L18" s="34">
        <f>'[1]0810209060'!$G$33</f>
        <v>53843126</v>
      </c>
      <c r="M18" s="11" t="s">
        <v>34</v>
      </c>
      <c r="S18" s="28">
        <v>93490440</v>
      </c>
    </row>
    <row r="19" spans="1:19" x14ac:dyDescent="0.35">
      <c r="B19" s="2"/>
      <c r="C19" s="10"/>
      <c r="D19" t="s">
        <v>14</v>
      </c>
      <c r="E19" t="s">
        <v>47</v>
      </c>
      <c r="F19" s="43">
        <v>2024</v>
      </c>
      <c r="G19" s="11" t="s">
        <v>85</v>
      </c>
      <c r="H19" s="11" t="str">
        <f>'[1]0810209060'!$D$27</f>
        <v>Mexico</v>
      </c>
      <c r="I19" s="33"/>
      <c r="J19" s="33"/>
      <c r="L19" s="34">
        <v>9249907</v>
      </c>
      <c r="M19" s="11" t="s">
        <v>34</v>
      </c>
      <c r="S19" s="28">
        <v>93490440</v>
      </c>
    </row>
    <row r="20" spans="1:19" x14ac:dyDescent="0.35">
      <c r="B20" s="2"/>
      <c r="C20" s="10"/>
      <c r="D20" s="2"/>
      <c r="E20"/>
      <c r="F20" s="11"/>
      <c r="G20" s="11"/>
      <c r="H20" s="11"/>
      <c r="I20" s="33"/>
      <c r="J20" s="33"/>
      <c r="L20" s="34"/>
      <c r="M20" s="11"/>
      <c r="S20" s="28"/>
    </row>
    <row r="21" spans="1:19" x14ac:dyDescent="0.35">
      <c r="A21" s="42">
        <v>45033</v>
      </c>
      <c r="B21" s="2" t="s">
        <v>51</v>
      </c>
      <c r="C21" s="10" t="s">
        <v>37</v>
      </c>
      <c r="D21" t="s">
        <v>13</v>
      </c>
      <c r="E21" t="s">
        <v>47</v>
      </c>
      <c r="F21" s="43">
        <v>2024</v>
      </c>
      <c r="G21" s="11" t="s">
        <v>85</v>
      </c>
      <c r="H21" s="11" t="str">
        <f>'[1]0810209060'!$D$27</f>
        <v>Mexico</v>
      </c>
      <c r="I21" s="64"/>
      <c r="J21" s="64"/>
      <c r="L21" s="65">
        <f>'[1]0810209060'!$G$35</f>
        <v>36573351</v>
      </c>
      <c r="M21" s="11" t="s">
        <v>34</v>
      </c>
      <c r="S21" s="28">
        <v>66297576</v>
      </c>
    </row>
    <row r="22" spans="1:19" x14ac:dyDescent="0.35">
      <c r="B22" s="2"/>
      <c r="C22" s="10"/>
      <c r="D22" t="s">
        <v>14</v>
      </c>
      <c r="E22" t="s">
        <v>47</v>
      </c>
      <c r="F22" s="43">
        <v>2024</v>
      </c>
      <c r="G22" s="11" t="s">
        <v>85</v>
      </c>
      <c r="H22" s="11" t="str">
        <f>'[1]0810209060'!$D$27</f>
        <v>Mexico</v>
      </c>
      <c r="I22" s="64"/>
      <c r="J22" s="64"/>
      <c r="L22" s="28">
        <v>7352330</v>
      </c>
      <c r="M22" s="11" t="s">
        <v>34</v>
      </c>
      <c r="S22" s="28">
        <v>66297576</v>
      </c>
    </row>
    <row r="23" spans="1:19" x14ac:dyDescent="0.35">
      <c r="B23" s="2"/>
      <c r="C23" s="10"/>
      <c r="D23" s="2"/>
      <c r="E23" s="33"/>
      <c r="F23" s="11"/>
      <c r="G23" s="11"/>
      <c r="H23" s="11"/>
      <c r="I23" s="33"/>
      <c r="J23" s="33"/>
      <c r="L23" s="34"/>
      <c r="M23" s="11"/>
      <c r="S23" s="28"/>
    </row>
    <row r="24" spans="1:19" x14ac:dyDescent="0.35">
      <c r="A24" s="42">
        <v>45033</v>
      </c>
      <c r="B24" s="2" t="s">
        <v>59</v>
      </c>
      <c r="C24" s="10" t="s">
        <v>37</v>
      </c>
      <c r="D24" t="s">
        <v>13</v>
      </c>
      <c r="E24" t="s">
        <v>47</v>
      </c>
      <c r="F24" s="43">
        <v>2024</v>
      </c>
      <c r="G24" s="11" t="s">
        <v>85</v>
      </c>
      <c r="H24" s="11" t="str">
        <f>'[1]0810209060'!$D$27</f>
        <v>Mexico</v>
      </c>
      <c r="I24" s="64"/>
      <c r="J24" s="64"/>
      <c r="L24" s="28">
        <f>'[1]0810209060'!$G$37</f>
        <v>1386482</v>
      </c>
      <c r="M24" s="11" t="s">
        <v>34</v>
      </c>
      <c r="S24" s="28">
        <v>4590022</v>
      </c>
    </row>
    <row r="25" spans="1:19" x14ac:dyDescent="0.35">
      <c r="B25" s="2"/>
      <c r="C25" s="10"/>
      <c r="D25" t="s">
        <v>14</v>
      </c>
      <c r="E25" t="s">
        <v>47</v>
      </c>
      <c r="F25" s="43">
        <v>2024</v>
      </c>
      <c r="G25" s="11" t="s">
        <v>85</v>
      </c>
      <c r="H25" s="11" t="str">
        <f>'[1]0810209060'!$D$27</f>
        <v>Mexico</v>
      </c>
      <c r="I25" s="64"/>
      <c r="J25" s="64"/>
      <c r="L25" s="28">
        <v>785888</v>
      </c>
      <c r="M25" s="11" t="s">
        <v>34</v>
      </c>
      <c r="S25" s="28">
        <v>4590022</v>
      </c>
    </row>
    <row r="26" spans="1:19" x14ac:dyDescent="0.35">
      <c r="A26" s="42"/>
      <c r="B26" s="2"/>
      <c r="C26" s="10"/>
      <c r="D26" s="2"/>
      <c r="E26"/>
      <c r="F26" s="11"/>
      <c r="G26" s="11"/>
      <c r="H26" s="11"/>
      <c r="I26" s="64"/>
      <c r="J26" s="64"/>
      <c r="L26" s="65"/>
      <c r="M26" s="11"/>
      <c r="S26" s="28"/>
    </row>
    <row r="27" spans="1:19" x14ac:dyDescent="0.35">
      <c r="A27" s="42">
        <v>45033</v>
      </c>
      <c r="B27" s="2" t="s">
        <v>62</v>
      </c>
      <c r="C27" s="10" t="s">
        <v>37</v>
      </c>
      <c r="D27" t="s">
        <v>13</v>
      </c>
      <c r="E27" t="s">
        <v>47</v>
      </c>
      <c r="F27" s="43">
        <v>2024</v>
      </c>
      <c r="G27" s="11" t="s">
        <v>85</v>
      </c>
      <c r="H27" s="11" t="str">
        <f>'[1]0810209060'!$D$27</f>
        <v>Mexico</v>
      </c>
      <c r="I27" s="64"/>
      <c r="J27" s="64"/>
      <c r="L27" s="28">
        <f>'[1]0810209060'!$G$43</f>
        <v>3367310</v>
      </c>
      <c r="M27" s="11" t="s">
        <v>34</v>
      </c>
      <c r="S27" s="28">
        <v>12838670</v>
      </c>
    </row>
    <row r="28" spans="1:19" x14ac:dyDescent="0.35">
      <c r="B28" s="2"/>
      <c r="C28" s="10"/>
      <c r="D28" t="s">
        <v>14</v>
      </c>
      <c r="E28" t="s">
        <v>47</v>
      </c>
      <c r="F28" s="43">
        <v>2024</v>
      </c>
      <c r="G28" s="11" t="s">
        <v>85</v>
      </c>
      <c r="H28" s="11" t="str">
        <f>'[1]0810209060'!$D$27</f>
        <v>Mexico</v>
      </c>
      <c r="I28" s="64"/>
      <c r="J28" s="64"/>
      <c r="L28" s="28">
        <v>2369349</v>
      </c>
      <c r="M28" s="11" t="s">
        <v>34</v>
      </c>
      <c r="S28" s="28">
        <v>12838670</v>
      </c>
    </row>
    <row r="29" spans="1:19" x14ac:dyDescent="0.35">
      <c r="B29" s="2"/>
      <c r="C29" s="10"/>
      <c r="D29" s="2"/>
      <c r="E29"/>
      <c r="F29" s="11"/>
      <c r="G29" s="11"/>
      <c r="H29" s="11"/>
      <c r="I29" s="33"/>
      <c r="J29" s="33"/>
      <c r="L29" s="34"/>
      <c r="M29" s="11"/>
      <c r="S29" s="28"/>
    </row>
    <row r="30" spans="1:19" x14ac:dyDescent="0.35">
      <c r="A30" s="42">
        <v>45033</v>
      </c>
      <c r="B30" s="2" t="s">
        <v>65</v>
      </c>
      <c r="C30" s="10" t="s">
        <v>37</v>
      </c>
      <c r="D30" t="s">
        <v>13</v>
      </c>
      <c r="E30" t="s">
        <v>47</v>
      </c>
      <c r="F30" s="43">
        <v>2024</v>
      </c>
      <c r="G30" s="11" t="s">
        <v>85</v>
      </c>
      <c r="H30" s="11" t="str">
        <f>'[1]0810209060'!$D$27</f>
        <v>Mexico</v>
      </c>
      <c r="I30" s="64"/>
      <c r="J30" s="64"/>
      <c r="L30" s="28">
        <f>'[1]0810209060'!$G$45</f>
        <v>20326578</v>
      </c>
      <c r="M30" s="11" t="s">
        <v>34</v>
      </c>
      <c r="S30" s="28">
        <v>40800304</v>
      </c>
    </row>
    <row r="31" spans="1:19" x14ac:dyDescent="0.35">
      <c r="B31" s="2"/>
      <c r="C31" s="2"/>
      <c r="D31" t="s">
        <v>14</v>
      </c>
      <c r="E31" t="s">
        <v>47</v>
      </c>
      <c r="F31" s="43">
        <v>2024</v>
      </c>
      <c r="G31" s="11" t="s">
        <v>85</v>
      </c>
      <c r="H31" s="11" t="str">
        <f>'[1]0810209060'!$D$27</f>
        <v>Mexico</v>
      </c>
      <c r="I31" s="64"/>
      <c r="J31" s="64"/>
      <c r="L31" s="28">
        <v>5298157</v>
      </c>
      <c r="M31" s="11" t="s">
        <v>34</v>
      </c>
      <c r="S31" s="28">
        <v>40800304</v>
      </c>
    </row>
    <row r="32" spans="1:19" x14ac:dyDescent="0.35">
      <c r="A32" s="42"/>
      <c r="B32" s="9"/>
      <c r="C32" s="9"/>
      <c r="E32" s="5"/>
      <c r="G32" s="8"/>
      <c r="H32" s="8"/>
      <c r="I32" s="8"/>
      <c r="J32" s="8"/>
      <c r="L32" s="28"/>
      <c r="S32" s="30"/>
    </row>
    <row r="33" spans="1:19" x14ac:dyDescent="0.35">
      <c r="A33" s="41">
        <v>45040</v>
      </c>
      <c r="B33" s="10" t="s">
        <v>16</v>
      </c>
      <c r="C33" s="10" t="s">
        <v>37</v>
      </c>
      <c r="D33" s="5" t="s">
        <v>13</v>
      </c>
      <c r="E33" s="5" t="s">
        <v>47</v>
      </c>
      <c r="F33" s="27">
        <v>2024</v>
      </c>
      <c r="G33" s="8" t="s">
        <v>88</v>
      </c>
      <c r="H33" s="8"/>
      <c r="I33" s="8"/>
      <c r="J33" s="8"/>
      <c r="L33" s="28">
        <v>11879888</v>
      </c>
      <c r="M33" s="27" t="s">
        <v>44</v>
      </c>
      <c r="P33" s="30">
        <v>13033358</v>
      </c>
      <c r="Q33" s="30"/>
      <c r="R33" s="30"/>
      <c r="S33" s="30">
        <v>14688471</v>
      </c>
    </row>
    <row r="34" spans="1:19" x14ac:dyDescent="0.35">
      <c r="A34" s="43"/>
      <c r="B34" s="10"/>
      <c r="C34" s="10"/>
      <c r="D34" s="5" t="s">
        <v>14</v>
      </c>
      <c r="E34" s="5" t="s">
        <v>47</v>
      </c>
      <c r="F34" s="27">
        <v>2024</v>
      </c>
      <c r="G34" s="32" t="s">
        <v>88</v>
      </c>
      <c r="H34" s="8"/>
      <c r="I34" s="8"/>
      <c r="J34" s="8"/>
      <c r="L34" s="28">
        <v>122964048</v>
      </c>
      <c r="M34" s="27" t="s">
        <v>44</v>
      </c>
      <c r="P34" s="30">
        <v>5985611</v>
      </c>
      <c r="Q34" s="30"/>
      <c r="R34" s="30"/>
      <c r="S34" s="30">
        <v>14445824</v>
      </c>
    </row>
    <row r="35" spans="1:19" x14ac:dyDescent="0.35">
      <c r="A35" s="43"/>
      <c r="E35" s="5"/>
      <c r="P35" s="30"/>
      <c r="Q35" s="30"/>
      <c r="R35" s="30"/>
      <c r="S35" s="30"/>
    </row>
    <row r="36" spans="1:19" x14ac:dyDescent="0.35">
      <c r="A36" s="41">
        <v>45040</v>
      </c>
      <c r="B36" s="9" t="s">
        <v>32</v>
      </c>
      <c r="C36" s="9" t="s">
        <v>37</v>
      </c>
      <c r="D36" s="5" t="s">
        <v>13</v>
      </c>
      <c r="E36" s="5" t="s">
        <v>47</v>
      </c>
      <c r="F36" s="27">
        <v>2024</v>
      </c>
      <c r="G36" s="8" t="s">
        <v>88</v>
      </c>
      <c r="H36" s="8"/>
      <c r="I36" s="8"/>
      <c r="J36" s="8"/>
      <c r="L36" s="28">
        <v>9753329</v>
      </c>
      <c r="M36" s="27" t="s">
        <v>44</v>
      </c>
      <c r="P36" s="30">
        <v>10804008</v>
      </c>
      <c r="Q36" s="30"/>
      <c r="R36" s="30"/>
      <c r="S36" s="30">
        <v>14568840</v>
      </c>
    </row>
    <row r="37" spans="1:19" x14ac:dyDescent="0.35">
      <c r="A37" s="43"/>
      <c r="B37" s="10"/>
      <c r="C37" s="10"/>
      <c r="D37" s="5" t="s">
        <v>14</v>
      </c>
      <c r="E37" s="5" t="s">
        <v>47</v>
      </c>
      <c r="F37" s="27">
        <v>2024</v>
      </c>
      <c r="G37" s="8" t="s">
        <v>88</v>
      </c>
      <c r="H37" s="8"/>
      <c r="I37" s="8"/>
      <c r="J37" s="8"/>
      <c r="L37" s="28">
        <v>137312734</v>
      </c>
      <c r="M37" s="27" t="s">
        <v>44</v>
      </c>
      <c r="P37" s="30">
        <v>6210605</v>
      </c>
      <c r="Q37" s="30"/>
      <c r="R37" s="30"/>
      <c r="S37" s="30">
        <v>14413393</v>
      </c>
    </row>
    <row r="38" spans="1:19" x14ac:dyDescent="0.35">
      <c r="A38" s="43"/>
      <c r="B38" s="10"/>
      <c r="C38" s="10"/>
      <c r="E38" s="5"/>
      <c r="G38" s="32"/>
      <c r="H38" s="8"/>
      <c r="I38" s="8"/>
      <c r="J38" s="8"/>
      <c r="L38" s="28"/>
      <c r="P38" s="30"/>
      <c r="Q38" s="30"/>
      <c r="R38" s="30"/>
      <c r="S38" s="30"/>
    </row>
    <row r="39" spans="1:19" x14ac:dyDescent="0.35">
      <c r="A39" s="41">
        <v>45040</v>
      </c>
      <c r="B39" s="5" t="s">
        <v>45</v>
      </c>
      <c r="C39" s="5" t="s">
        <v>37</v>
      </c>
      <c r="D39" s="5" t="s">
        <v>13</v>
      </c>
      <c r="E39" s="5" t="s">
        <v>47</v>
      </c>
      <c r="F39" s="27">
        <v>2024</v>
      </c>
      <c r="G39" s="5" t="s">
        <v>88</v>
      </c>
      <c r="L39" s="29">
        <v>10421477</v>
      </c>
      <c r="M39" s="27" t="s">
        <v>44</v>
      </c>
      <c r="P39" s="30">
        <v>11467543</v>
      </c>
      <c r="Q39" s="30"/>
      <c r="R39" s="30"/>
      <c r="S39" s="30">
        <v>17416833</v>
      </c>
    </row>
    <row r="40" spans="1:19" x14ac:dyDescent="0.35">
      <c r="A40" s="43"/>
      <c r="B40" s="9"/>
      <c r="C40" s="9"/>
      <c r="D40" s="5" t="s">
        <v>14</v>
      </c>
      <c r="E40" s="5" t="s">
        <v>47</v>
      </c>
      <c r="F40" s="27">
        <v>2024</v>
      </c>
      <c r="G40" s="8" t="s">
        <v>88</v>
      </c>
      <c r="H40" s="8"/>
      <c r="I40" s="8"/>
      <c r="J40" s="8"/>
      <c r="L40" s="28">
        <v>128704834</v>
      </c>
      <c r="M40" s="27" t="s">
        <v>44</v>
      </c>
      <c r="P40" s="30">
        <v>7091509</v>
      </c>
      <c r="Q40" s="30"/>
      <c r="R40" s="30"/>
      <c r="S40" s="30">
        <v>17992585</v>
      </c>
    </row>
    <row r="41" spans="1:19" x14ac:dyDescent="0.35">
      <c r="A41" s="43"/>
      <c r="B41" s="10"/>
      <c r="C41" s="10"/>
      <c r="E41" s="5"/>
      <c r="G41" s="8"/>
      <c r="H41" s="8"/>
      <c r="I41" s="8"/>
      <c r="J41" s="8"/>
      <c r="L41" s="28"/>
      <c r="P41" s="30"/>
      <c r="Q41" s="30"/>
      <c r="R41" s="30"/>
      <c r="S41" s="30"/>
    </row>
    <row r="42" spans="1:19" x14ac:dyDescent="0.35">
      <c r="A42" s="41">
        <v>45040</v>
      </c>
      <c r="B42" s="10" t="s">
        <v>48</v>
      </c>
      <c r="C42" s="10" t="s">
        <v>37</v>
      </c>
      <c r="D42" s="5" t="s">
        <v>13</v>
      </c>
      <c r="E42" s="5" t="s">
        <v>47</v>
      </c>
      <c r="F42" s="27">
        <v>2024</v>
      </c>
      <c r="G42" s="32" t="s">
        <v>88</v>
      </c>
      <c r="H42" s="8"/>
      <c r="I42" s="8"/>
      <c r="J42" s="8"/>
      <c r="L42" s="28">
        <v>13864989</v>
      </c>
      <c r="M42" s="27" t="s">
        <v>44</v>
      </c>
      <c r="P42" s="30">
        <v>15305322</v>
      </c>
      <c r="Q42" s="30"/>
      <c r="R42" s="30"/>
      <c r="S42" s="30">
        <v>21736118</v>
      </c>
    </row>
    <row r="43" spans="1:19" x14ac:dyDescent="0.35">
      <c r="A43" s="43"/>
      <c r="D43" s="5" t="s">
        <v>14</v>
      </c>
      <c r="E43" s="12" t="s">
        <v>47</v>
      </c>
      <c r="F43" s="27">
        <v>2024</v>
      </c>
      <c r="G43" s="5" t="s">
        <v>88</v>
      </c>
      <c r="L43" s="29">
        <v>149519469</v>
      </c>
      <c r="M43" s="5" t="s">
        <v>44</v>
      </c>
      <c r="P43" s="30">
        <v>8270820</v>
      </c>
      <c r="Q43" s="30"/>
      <c r="R43" s="30"/>
      <c r="S43" s="30">
        <v>21777905</v>
      </c>
    </row>
    <row r="44" spans="1:19" x14ac:dyDescent="0.35">
      <c r="A44" s="43"/>
      <c r="E44" s="5"/>
      <c r="L44" s="28"/>
      <c r="M44" s="5"/>
      <c r="P44" s="30"/>
      <c r="Q44" s="30"/>
      <c r="R44" s="30"/>
      <c r="S44" s="30"/>
    </row>
    <row r="45" spans="1:19" x14ac:dyDescent="0.35">
      <c r="A45" s="41">
        <v>45040</v>
      </c>
      <c r="B45" s="5" t="s">
        <v>51</v>
      </c>
      <c r="C45" s="5" t="s">
        <v>37</v>
      </c>
      <c r="D45" s="5" t="s">
        <v>13</v>
      </c>
      <c r="E45" s="5" t="s">
        <v>47</v>
      </c>
      <c r="F45" s="27">
        <v>2024</v>
      </c>
      <c r="G45" s="5" t="s">
        <v>88</v>
      </c>
      <c r="L45" s="28">
        <v>20080340</v>
      </c>
      <c r="M45" s="5" t="s">
        <v>44</v>
      </c>
      <c r="P45" s="30">
        <v>22169878</v>
      </c>
      <c r="Q45" s="30"/>
      <c r="R45" s="30"/>
      <c r="S45" s="30">
        <v>24499962</v>
      </c>
    </row>
    <row r="46" spans="1:19" x14ac:dyDescent="0.35">
      <c r="A46" s="43"/>
      <c r="D46" s="5" t="s">
        <v>14</v>
      </c>
      <c r="E46" s="5" t="s">
        <v>47</v>
      </c>
      <c r="F46" s="27">
        <v>2024</v>
      </c>
      <c r="G46" s="5" t="s">
        <v>88</v>
      </c>
      <c r="L46" s="28">
        <v>207667187</v>
      </c>
      <c r="M46" s="5" t="s">
        <v>44</v>
      </c>
      <c r="P46" s="30">
        <v>9505222</v>
      </c>
      <c r="Q46" s="30"/>
      <c r="R46" s="30"/>
      <c r="S46" s="30">
        <v>24824245</v>
      </c>
    </row>
    <row r="47" spans="1:19" x14ac:dyDescent="0.35">
      <c r="A47" s="43"/>
      <c r="E47" s="5"/>
      <c r="L47" s="28"/>
      <c r="M47" s="5"/>
      <c r="P47" s="30"/>
      <c r="Q47" s="30"/>
      <c r="R47" s="30"/>
      <c r="S47" s="30"/>
    </row>
    <row r="48" spans="1:19" x14ac:dyDescent="0.35">
      <c r="A48" s="41">
        <v>45040</v>
      </c>
      <c r="B48" s="5" t="s">
        <v>59</v>
      </c>
      <c r="C48" s="5" t="s">
        <v>37</v>
      </c>
      <c r="D48" s="5" t="s">
        <v>13</v>
      </c>
      <c r="E48" s="5" t="s">
        <v>47</v>
      </c>
      <c r="F48" s="27">
        <v>2024</v>
      </c>
      <c r="G48" s="5" t="s">
        <v>88</v>
      </c>
      <c r="L48" s="28">
        <v>15559641</v>
      </c>
      <c r="M48" s="5" t="s">
        <v>44</v>
      </c>
      <c r="P48" s="30">
        <v>17211151</v>
      </c>
      <c r="Q48" s="30"/>
      <c r="R48" s="30"/>
      <c r="S48" s="30">
        <v>22017703</v>
      </c>
    </row>
    <row r="49" spans="1:19" x14ac:dyDescent="0.35">
      <c r="A49" s="43"/>
      <c r="D49" s="5" t="s">
        <v>14</v>
      </c>
      <c r="E49" s="5" t="s">
        <v>47</v>
      </c>
      <c r="F49" s="27">
        <v>2024</v>
      </c>
      <c r="G49" s="5" t="s">
        <v>88</v>
      </c>
      <c r="L49" s="28">
        <v>180909599</v>
      </c>
      <c r="M49" s="5" t="s">
        <v>44</v>
      </c>
      <c r="P49" s="30">
        <v>8622678</v>
      </c>
      <c r="Q49" s="30"/>
      <c r="R49" s="30"/>
      <c r="S49" s="30">
        <v>22058805</v>
      </c>
    </row>
    <row r="50" spans="1:19" x14ac:dyDescent="0.35">
      <c r="A50" s="43"/>
      <c r="E50" s="5"/>
      <c r="L50" s="28"/>
      <c r="M50" s="5"/>
      <c r="P50" s="30"/>
      <c r="Q50" s="30"/>
      <c r="R50" s="30"/>
      <c r="S50" s="30"/>
    </row>
    <row r="51" spans="1:19" x14ac:dyDescent="0.35">
      <c r="A51" s="41">
        <v>45040</v>
      </c>
      <c r="B51" s="5" t="s">
        <v>61</v>
      </c>
      <c r="C51" s="5" t="s">
        <v>37</v>
      </c>
      <c r="D51" s="5" t="s">
        <v>13</v>
      </c>
      <c r="E51" s="5" t="s">
        <v>47</v>
      </c>
      <c r="F51" s="27">
        <v>2024</v>
      </c>
      <c r="G51" s="5" t="s">
        <v>88</v>
      </c>
      <c r="L51" s="28">
        <v>16552979</v>
      </c>
      <c r="M51" s="5" t="s">
        <v>44</v>
      </c>
      <c r="P51" s="30">
        <v>18444060</v>
      </c>
      <c r="Q51" s="30"/>
      <c r="R51" s="30"/>
      <c r="S51" s="30">
        <v>26720674</v>
      </c>
    </row>
    <row r="52" spans="1:19" x14ac:dyDescent="0.35">
      <c r="A52" s="43"/>
      <c r="D52" s="5" t="s">
        <v>14</v>
      </c>
      <c r="E52" s="5" t="s">
        <v>47</v>
      </c>
      <c r="F52" s="27">
        <v>2024</v>
      </c>
      <c r="G52" s="5" t="s">
        <v>88</v>
      </c>
      <c r="L52" s="28">
        <v>195072789</v>
      </c>
      <c r="M52" s="5" t="s">
        <v>44</v>
      </c>
      <c r="P52" s="30">
        <v>10549299</v>
      </c>
      <c r="Q52" s="30"/>
      <c r="R52" s="30"/>
      <c r="S52" s="30">
        <v>26676829</v>
      </c>
    </row>
    <row r="53" spans="1:19" x14ac:dyDescent="0.35">
      <c r="A53" s="43"/>
      <c r="E53" s="5"/>
      <c r="L53" s="28"/>
      <c r="M53" s="5"/>
      <c r="P53" s="30"/>
      <c r="Q53" s="30"/>
      <c r="R53" s="30"/>
      <c r="S53" s="30"/>
    </row>
    <row r="54" spans="1:19" x14ac:dyDescent="0.35">
      <c r="A54" s="41">
        <v>45040</v>
      </c>
      <c r="B54" s="5" t="s">
        <v>63</v>
      </c>
      <c r="C54" s="5" t="s">
        <v>37</v>
      </c>
      <c r="D54" s="5" t="s">
        <v>13</v>
      </c>
      <c r="E54" s="5" t="s">
        <v>47</v>
      </c>
      <c r="F54" s="27">
        <v>2024</v>
      </c>
      <c r="G54" s="5" t="s">
        <v>88</v>
      </c>
      <c r="L54" s="28">
        <v>13492737</v>
      </c>
      <c r="M54" s="5" t="s">
        <v>44</v>
      </c>
      <c r="P54" s="30">
        <v>14942457</v>
      </c>
      <c r="Q54" s="30"/>
      <c r="R54" s="30"/>
      <c r="S54" s="30">
        <v>26796238</v>
      </c>
    </row>
    <row r="55" spans="1:19" x14ac:dyDescent="0.35">
      <c r="A55" s="43"/>
      <c r="D55" s="5" t="s">
        <v>14</v>
      </c>
      <c r="E55" s="5" t="s">
        <v>47</v>
      </c>
      <c r="F55" s="27">
        <v>2024</v>
      </c>
      <c r="G55" s="5" t="s">
        <v>88</v>
      </c>
      <c r="L55" s="28">
        <v>188842549</v>
      </c>
      <c r="M55" s="5" t="s">
        <v>44</v>
      </c>
      <c r="P55" s="30">
        <v>10831822</v>
      </c>
      <c r="Q55" s="30"/>
      <c r="R55" s="30"/>
      <c r="S55" s="30">
        <v>26944380</v>
      </c>
    </row>
    <row r="56" spans="1:19" x14ac:dyDescent="0.35">
      <c r="A56" s="43"/>
      <c r="E56" s="5"/>
      <c r="L56" s="28"/>
      <c r="M56" s="5"/>
      <c r="P56" s="30"/>
      <c r="Q56" s="30"/>
      <c r="R56" s="30"/>
      <c r="S56" s="30"/>
    </row>
    <row r="57" spans="1:19" x14ac:dyDescent="0.35">
      <c r="A57" s="41">
        <v>45040</v>
      </c>
      <c r="B57" s="5" t="s">
        <v>62</v>
      </c>
      <c r="C57" s="5" t="s">
        <v>37</v>
      </c>
      <c r="D57" s="5" t="s">
        <v>13</v>
      </c>
      <c r="E57" s="5" t="s">
        <v>47</v>
      </c>
      <c r="F57" s="27">
        <v>2024</v>
      </c>
      <c r="G57" s="5" t="s">
        <v>88</v>
      </c>
      <c r="L57" s="28">
        <v>13970269</v>
      </c>
      <c r="M57" s="5" t="s">
        <v>44</v>
      </c>
      <c r="P57" s="30">
        <v>15464370</v>
      </c>
      <c r="Q57" s="30"/>
      <c r="R57" s="30"/>
      <c r="S57" s="30">
        <v>23536251</v>
      </c>
    </row>
    <row r="58" spans="1:19" x14ac:dyDescent="0.35">
      <c r="A58" s="43"/>
      <c r="D58" s="5" t="s">
        <v>14</v>
      </c>
      <c r="E58" s="5" t="s">
        <v>47</v>
      </c>
      <c r="F58" s="27">
        <v>2024</v>
      </c>
      <c r="G58" s="5" t="s">
        <v>88</v>
      </c>
      <c r="L58" s="28">
        <v>202594341</v>
      </c>
      <c r="M58" s="5" t="s">
        <v>44</v>
      </c>
      <c r="P58" s="30">
        <v>9986848</v>
      </c>
      <c r="Q58" s="30"/>
      <c r="R58" s="30"/>
      <c r="S58" s="30">
        <v>23642654</v>
      </c>
    </row>
    <row r="59" spans="1:19" x14ac:dyDescent="0.35">
      <c r="A59" s="43"/>
      <c r="E59" s="5"/>
      <c r="L59" s="28"/>
      <c r="M59" s="5"/>
      <c r="P59" s="30"/>
      <c r="Q59" s="30"/>
      <c r="R59" s="30"/>
      <c r="S59" s="30"/>
    </row>
    <row r="60" spans="1:19" x14ac:dyDescent="0.35">
      <c r="A60" s="41">
        <v>45040</v>
      </c>
      <c r="B60" s="5" t="s">
        <v>65</v>
      </c>
      <c r="C60" s="5" t="s">
        <v>37</v>
      </c>
      <c r="D60" s="5" t="s">
        <v>13</v>
      </c>
      <c r="E60" s="5" t="s">
        <v>47</v>
      </c>
      <c r="F60" s="27">
        <v>2024</v>
      </c>
      <c r="G60" s="5" t="s">
        <v>88</v>
      </c>
      <c r="L60" s="28">
        <v>9771908</v>
      </c>
      <c r="M60" s="5" t="s">
        <v>44</v>
      </c>
      <c r="P60" s="30">
        <v>9906720</v>
      </c>
      <c r="Q60" s="30"/>
      <c r="R60" s="30"/>
      <c r="S60" s="30">
        <v>24427663</v>
      </c>
    </row>
    <row r="61" spans="1:19" x14ac:dyDescent="0.35">
      <c r="A61" s="43"/>
      <c r="D61" s="5" t="s">
        <v>14</v>
      </c>
      <c r="E61" s="5" t="s">
        <v>47</v>
      </c>
      <c r="F61" s="27">
        <v>2024</v>
      </c>
      <c r="G61" s="5" t="s">
        <v>88</v>
      </c>
      <c r="L61" s="28">
        <v>216161972</v>
      </c>
      <c r="M61" s="5" t="s">
        <v>44</v>
      </c>
      <c r="P61" s="30">
        <v>10436342</v>
      </c>
      <c r="Q61" s="30"/>
      <c r="R61" s="30"/>
      <c r="S61" s="30">
        <v>24596200</v>
      </c>
    </row>
    <row r="62" spans="1:19" x14ac:dyDescent="0.35">
      <c r="A62" s="43"/>
      <c r="E62" s="5"/>
      <c r="L62" s="28"/>
      <c r="M62" s="5"/>
      <c r="P62" s="30"/>
      <c r="Q62" s="30"/>
      <c r="R62" s="30"/>
      <c r="S62" s="30"/>
    </row>
    <row r="63" spans="1:19" x14ac:dyDescent="0.35">
      <c r="A63" s="41">
        <v>45040</v>
      </c>
      <c r="B63" s="5" t="s">
        <v>71</v>
      </c>
      <c r="C63" s="5" t="s">
        <v>37</v>
      </c>
      <c r="D63" s="5" t="s">
        <v>13</v>
      </c>
      <c r="E63" s="5" t="s">
        <v>47</v>
      </c>
      <c r="F63" s="27">
        <v>2024</v>
      </c>
      <c r="G63" s="5" t="s">
        <v>88</v>
      </c>
      <c r="L63" s="28">
        <v>337664876</v>
      </c>
      <c r="M63" s="5" t="s">
        <v>44</v>
      </c>
      <c r="P63" s="30">
        <v>183721881</v>
      </c>
      <c r="Q63" s="30"/>
      <c r="R63" s="30"/>
      <c r="S63" s="30">
        <v>24442093</v>
      </c>
    </row>
    <row r="64" spans="1:19" x14ac:dyDescent="0.35">
      <c r="A64" s="43"/>
      <c r="D64" s="5" t="s">
        <v>14</v>
      </c>
      <c r="E64" s="5" t="s">
        <v>47</v>
      </c>
      <c r="F64" s="27">
        <v>2024</v>
      </c>
      <c r="G64" s="5" t="s">
        <v>88</v>
      </c>
      <c r="L64" s="28">
        <v>337893204</v>
      </c>
      <c r="M64" s="5" t="s">
        <v>44</v>
      </c>
      <c r="P64" s="30">
        <v>11425685</v>
      </c>
      <c r="Q64" s="30"/>
      <c r="R64" s="30"/>
      <c r="S64" s="30">
        <v>24619365</v>
      </c>
    </row>
    <row r="65" spans="1:19" x14ac:dyDescent="0.35">
      <c r="A65" s="43"/>
      <c r="E65" s="5"/>
      <c r="L65" s="28"/>
      <c r="M65" s="5"/>
      <c r="P65" s="30"/>
      <c r="Q65" s="30"/>
      <c r="R65" s="30"/>
      <c r="S65" s="30"/>
    </row>
    <row r="66" spans="1:19" x14ac:dyDescent="0.35">
      <c r="A66" s="41">
        <v>45040</v>
      </c>
      <c r="B66" s="5" t="s">
        <v>76</v>
      </c>
      <c r="C66" s="5" t="s">
        <v>37</v>
      </c>
      <c r="D66" s="5" t="s">
        <v>13</v>
      </c>
      <c r="E66" s="5" t="s">
        <v>47</v>
      </c>
      <c r="F66" s="27">
        <v>2024</v>
      </c>
      <c r="G66" s="5" t="s">
        <v>88</v>
      </c>
      <c r="L66" s="28">
        <v>373978050</v>
      </c>
      <c r="M66" s="5" t="s">
        <v>44</v>
      </c>
      <c r="P66" s="30">
        <v>201957105</v>
      </c>
      <c r="Q66" s="30"/>
      <c r="R66" s="30"/>
      <c r="S66" s="30">
        <v>24636800</v>
      </c>
    </row>
    <row r="67" spans="1:19" x14ac:dyDescent="0.35">
      <c r="A67" s="43"/>
      <c r="D67" s="5" t="s">
        <v>14</v>
      </c>
      <c r="E67" s="5" t="s">
        <v>47</v>
      </c>
      <c r="F67" s="27">
        <v>2024</v>
      </c>
      <c r="G67" s="5" t="s">
        <v>88</v>
      </c>
      <c r="L67" s="28">
        <v>373727975</v>
      </c>
      <c r="M67" s="5" t="s">
        <v>44</v>
      </c>
      <c r="P67" s="30">
        <v>10275980</v>
      </c>
      <c r="Q67" s="30"/>
      <c r="R67" s="30"/>
      <c r="S67" s="30">
        <v>24726342</v>
      </c>
    </row>
    <row r="68" spans="1:19" x14ac:dyDescent="0.35">
      <c r="A68" s="41"/>
      <c r="E68" s="5"/>
      <c r="L68" s="28"/>
      <c r="M68" s="5"/>
      <c r="S68" s="16"/>
    </row>
    <row r="69" spans="1:19" customFormat="1" x14ac:dyDescent="0.35">
      <c r="A69" t="s">
        <v>101</v>
      </c>
      <c r="B69" t="s">
        <v>16</v>
      </c>
      <c r="C69" t="s">
        <v>37</v>
      </c>
      <c r="D69" t="s">
        <v>13</v>
      </c>
      <c r="E69" t="s">
        <v>47</v>
      </c>
      <c r="F69" s="43" t="s">
        <v>95</v>
      </c>
      <c r="G69" t="s">
        <v>88</v>
      </c>
      <c r="H69" t="s">
        <v>39</v>
      </c>
      <c r="L69" s="30">
        <v>43233</v>
      </c>
      <c r="M69" t="s">
        <v>44</v>
      </c>
      <c r="P69" s="30">
        <v>47556</v>
      </c>
      <c r="Q69" s="30"/>
      <c r="R69" s="30"/>
      <c r="S69" s="30">
        <v>49521</v>
      </c>
    </row>
    <row r="70" spans="1:19" customFormat="1" x14ac:dyDescent="0.35">
      <c r="A70" t="s">
        <v>19</v>
      </c>
      <c r="B70" t="s">
        <v>19</v>
      </c>
      <c r="C70" t="s">
        <v>19</v>
      </c>
      <c r="D70" t="s">
        <v>14</v>
      </c>
      <c r="E70" t="s">
        <v>47</v>
      </c>
      <c r="F70" s="43" t="s">
        <v>95</v>
      </c>
      <c r="G70" t="s">
        <v>88</v>
      </c>
      <c r="H70" t="s">
        <v>39</v>
      </c>
      <c r="L70" s="30">
        <v>43233</v>
      </c>
      <c r="M70" t="s">
        <v>44</v>
      </c>
      <c r="P70" s="30">
        <v>13412</v>
      </c>
      <c r="Q70" s="30"/>
      <c r="R70" s="30"/>
      <c r="S70" s="30">
        <v>49521</v>
      </c>
    </row>
    <row r="71" spans="1:19" customFormat="1" x14ac:dyDescent="0.35">
      <c r="A71" t="s">
        <v>19</v>
      </c>
      <c r="B71" t="s">
        <v>19</v>
      </c>
      <c r="C71" t="s">
        <v>19</v>
      </c>
      <c r="D71" t="s">
        <v>19</v>
      </c>
      <c r="E71" t="s">
        <v>19</v>
      </c>
      <c r="F71" s="43" t="s">
        <v>19</v>
      </c>
      <c r="G71" t="s">
        <v>19</v>
      </c>
      <c r="H71" t="s">
        <v>19</v>
      </c>
      <c r="L71" s="30"/>
      <c r="M71" t="s">
        <v>19</v>
      </c>
      <c r="P71" s="30"/>
      <c r="Q71" s="30"/>
      <c r="R71" s="30"/>
      <c r="S71" s="30"/>
    </row>
    <row r="72" spans="1:19" customFormat="1" x14ac:dyDescent="0.35">
      <c r="A72" t="s">
        <v>101</v>
      </c>
      <c r="B72" t="s">
        <v>16</v>
      </c>
      <c r="C72" t="s">
        <v>37</v>
      </c>
      <c r="D72" t="s">
        <v>13</v>
      </c>
      <c r="E72" t="s">
        <v>47</v>
      </c>
      <c r="F72" s="43" t="s">
        <v>95</v>
      </c>
      <c r="G72" t="s">
        <v>88</v>
      </c>
      <c r="H72" t="s">
        <v>52</v>
      </c>
      <c r="L72" s="30">
        <v>18500</v>
      </c>
      <c r="M72" t="s">
        <v>44</v>
      </c>
      <c r="P72" s="30">
        <v>20350</v>
      </c>
      <c r="Q72" s="30"/>
      <c r="R72" s="30"/>
      <c r="S72" s="30">
        <v>8552</v>
      </c>
    </row>
    <row r="73" spans="1:19" customFormat="1" x14ac:dyDescent="0.35">
      <c r="A73" t="s">
        <v>19</v>
      </c>
      <c r="B73" t="s">
        <v>19</v>
      </c>
      <c r="C73" t="s">
        <v>19</v>
      </c>
      <c r="D73" t="s">
        <v>14</v>
      </c>
      <c r="E73" t="s">
        <v>47</v>
      </c>
      <c r="F73" s="43" t="s">
        <v>95</v>
      </c>
      <c r="G73" t="s">
        <v>88</v>
      </c>
      <c r="H73" t="s">
        <v>52</v>
      </c>
      <c r="L73" s="30">
        <v>18500</v>
      </c>
      <c r="M73" t="s">
        <v>44</v>
      </c>
      <c r="P73" s="30">
        <v>3189</v>
      </c>
      <c r="Q73" s="30"/>
      <c r="R73" s="30"/>
      <c r="S73" s="30">
        <v>8552</v>
      </c>
    </row>
    <row r="74" spans="1:19" customFormat="1" x14ac:dyDescent="0.35">
      <c r="A74" t="s">
        <v>19</v>
      </c>
      <c r="B74" t="s">
        <v>19</v>
      </c>
      <c r="C74" t="s">
        <v>19</v>
      </c>
      <c r="D74" t="s">
        <v>19</v>
      </c>
      <c r="E74" t="s">
        <v>19</v>
      </c>
      <c r="F74" s="43" t="s">
        <v>19</v>
      </c>
      <c r="G74" t="s">
        <v>19</v>
      </c>
      <c r="H74" t="s">
        <v>19</v>
      </c>
      <c r="L74" s="30"/>
      <c r="M74" t="s">
        <v>19</v>
      </c>
      <c r="P74" s="30"/>
      <c r="Q74" s="30"/>
      <c r="R74" s="30"/>
      <c r="S74" s="30"/>
    </row>
    <row r="75" spans="1:19" customFormat="1" x14ac:dyDescent="0.35">
      <c r="A75" t="s">
        <v>101</v>
      </c>
      <c r="B75" t="s">
        <v>16</v>
      </c>
      <c r="C75" t="s">
        <v>37</v>
      </c>
      <c r="D75" t="s">
        <v>13</v>
      </c>
      <c r="E75" t="s">
        <v>47</v>
      </c>
      <c r="F75" s="43" t="s">
        <v>95</v>
      </c>
      <c r="G75" t="s">
        <v>88</v>
      </c>
      <c r="H75" t="s">
        <v>50</v>
      </c>
      <c r="L75" s="30">
        <v>14576</v>
      </c>
      <c r="M75" t="s">
        <v>44</v>
      </c>
      <c r="P75" s="30">
        <v>18964</v>
      </c>
      <c r="Q75" s="30"/>
      <c r="R75" s="30"/>
      <c r="S75" s="30">
        <v>198234</v>
      </c>
    </row>
    <row r="76" spans="1:19" customFormat="1" x14ac:dyDescent="0.35">
      <c r="A76" t="s">
        <v>19</v>
      </c>
      <c r="B76" t="s">
        <v>19</v>
      </c>
      <c r="C76" t="s">
        <v>19</v>
      </c>
      <c r="D76" t="s">
        <v>14</v>
      </c>
      <c r="E76" t="s">
        <v>47</v>
      </c>
      <c r="F76" s="43" t="s">
        <v>95</v>
      </c>
      <c r="G76" t="s">
        <v>88</v>
      </c>
      <c r="H76" t="s">
        <v>50</v>
      </c>
      <c r="L76" s="30">
        <v>14576</v>
      </c>
      <c r="M76" t="s">
        <v>44</v>
      </c>
      <c r="P76" s="30">
        <v>60557</v>
      </c>
      <c r="Q76" s="30"/>
      <c r="R76" s="30"/>
      <c r="S76" s="30">
        <v>198234</v>
      </c>
    </row>
    <row r="77" spans="1:19" customFormat="1" x14ac:dyDescent="0.35">
      <c r="A77" t="s">
        <v>19</v>
      </c>
      <c r="B77" t="s">
        <v>19</v>
      </c>
      <c r="C77" t="s">
        <v>19</v>
      </c>
      <c r="D77" t="s">
        <v>19</v>
      </c>
      <c r="E77" t="s">
        <v>19</v>
      </c>
      <c r="F77" s="43" t="s">
        <v>19</v>
      </c>
      <c r="G77" t="s">
        <v>19</v>
      </c>
      <c r="H77" t="s">
        <v>19</v>
      </c>
      <c r="L77" s="30"/>
      <c r="M77" t="s">
        <v>19</v>
      </c>
      <c r="P77" s="30"/>
      <c r="Q77" s="30"/>
      <c r="R77" s="30"/>
      <c r="S77" s="30"/>
    </row>
    <row r="78" spans="1:19" customFormat="1" x14ac:dyDescent="0.35">
      <c r="A78" t="s">
        <v>101</v>
      </c>
      <c r="B78" t="s">
        <v>16</v>
      </c>
      <c r="C78" t="s">
        <v>37</v>
      </c>
      <c r="D78" t="s">
        <v>13</v>
      </c>
      <c r="E78" t="s">
        <v>47</v>
      </c>
      <c r="F78" s="43" t="s">
        <v>95</v>
      </c>
      <c r="G78" t="s">
        <v>88</v>
      </c>
      <c r="H78" t="s">
        <v>64</v>
      </c>
      <c r="L78" s="30">
        <v>14545</v>
      </c>
      <c r="M78" t="s">
        <v>44</v>
      </c>
      <c r="P78" s="30">
        <v>16000</v>
      </c>
      <c r="Q78" s="30"/>
      <c r="R78" s="30"/>
      <c r="S78" s="30">
        <v>98917</v>
      </c>
    </row>
    <row r="79" spans="1:19" customFormat="1" x14ac:dyDescent="0.35">
      <c r="A79" t="s">
        <v>19</v>
      </c>
      <c r="B79" t="s">
        <v>19</v>
      </c>
      <c r="C79" t="s">
        <v>19</v>
      </c>
      <c r="D79" t="s">
        <v>14</v>
      </c>
      <c r="E79" t="s">
        <v>47</v>
      </c>
      <c r="F79" s="43" t="s">
        <v>95</v>
      </c>
      <c r="G79" t="s">
        <v>88</v>
      </c>
      <c r="H79" t="s">
        <v>64</v>
      </c>
      <c r="L79" s="30">
        <v>8243</v>
      </c>
      <c r="M79" t="s">
        <v>44</v>
      </c>
      <c r="P79" s="30">
        <v>16000</v>
      </c>
      <c r="Q79" s="30"/>
      <c r="R79" s="30"/>
      <c r="S79" s="30">
        <v>98917</v>
      </c>
    </row>
    <row r="80" spans="1:19" customFormat="1" x14ac:dyDescent="0.35">
      <c r="A80" t="s">
        <v>19</v>
      </c>
      <c r="B80" t="s">
        <v>19</v>
      </c>
      <c r="C80" t="s">
        <v>19</v>
      </c>
      <c r="D80" t="s">
        <v>19</v>
      </c>
      <c r="E80" t="s">
        <v>19</v>
      </c>
      <c r="F80" s="43" t="s">
        <v>19</v>
      </c>
      <c r="G80" t="s">
        <v>19</v>
      </c>
      <c r="H80" t="s">
        <v>19</v>
      </c>
      <c r="L80" s="30"/>
      <c r="M80" t="s">
        <v>19</v>
      </c>
      <c r="P80" s="30"/>
      <c r="Q80" s="30"/>
      <c r="R80" s="30"/>
      <c r="S80" s="30"/>
    </row>
    <row r="81" spans="1:19" customFormat="1" x14ac:dyDescent="0.35">
      <c r="A81" t="s">
        <v>101</v>
      </c>
      <c r="B81" t="s">
        <v>16</v>
      </c>
      <c r="C81" t="s">
        <v>37</v>
      </c>
      <c r="D81" t="s">
        <v>13</v>
      </c>
      <c r="E81" t="s">
        <v>47</v>
      </c>
      <c r="F81" s="43" t="s">
        <v>95</v>
      </c>
      <c r="G81" t="s">
        <v>88</v>
      </c>
      <c r="H81" t="s">
        <v>58</v>
      </c>
      <c r="L81" s="30">
        <v>88382</v>
      </c>
      <c r="M81" t="s">
        <v>44</v>
      </c>
      <c r="P81" s="30">
        <v>97222</v>
      </c>
      <c r="Q81" s="30"/>
      <c r="R81" s="30"/>
      <c r="S81" s="30">
        <v>217125</v>
      </c>
    </row>
    <row r="82" spans="1:19" customFormat="1" x14ac:dyDescent="0.35">
      <c r="A82" t="s">
        <v>19</v>
      </c>
      <c r="B82" t="s">
        <v>19</v>
      </c>
      <c r="C82" t="s">
        <v>19</v>
      </c>
      <c r="D82" t="s">
        <v>14</v>
      </c>
      <c r="E82" t="s">
        <v>47</v>
      </c>
      <c r="F82" s="43" t="s">
        <v>95</v>
      </c>
      <c r="G82" t="s">
        <v>88</v>
      </c>
      <c r="H82" t="s">
        <v>58</v>
      </c>
      <c r="L82" s="30">
        <v>2318315</v>
      </c>
      <c r="M82" t="s">
        <v>44</v>
      </c>
      <c r="P82" s="30">
        <v>91327</v>
      </c>
      <c r="Q82" s="30"/>
      <c r="R82" s="30"/>
      <c r="S82" s="30">
        <v>217125</v>
      </c>
    </row>
    <row r="83" spans="1:19" customFormat="1" x14ac:dyDescent="0.35">
      <c r="A83" t="s">
        <v>19</v>
      </c>
      <c r="B83" t="s">
        <v>19</v>
      </c>
      <c r="C83" t="s">
        <v>19</v>
      </c>
      <c r="D83" t="s">
        <v>19</v>
      </c>
      <c r="E83" t="s">
        <v>19</v>
      </c>
      <c r="F83" s="43" t="s">
        <v>19</v>
      </c>
      <c r="G83" t="s">
        <v>19</v>
      </c>
      <c r="H83" t="s">
        <v>19</v>
      </c>
      <c r="L83" s="30"/>
      <c r="M83" t="s">
        <v>19</v>
      </c>
      <c r="P83" s="30"/>
      <c r="Q83" s="30"/>
      <c r="R83" s="30"/>
      <c r="S83" s="30"/>
    </row>
    <row r="84" spans="1:19" customFormat="1" x14ac:dyDescent="0.35">
      <c r="A84" t="s">
        <v>101</v>
      </c>
      <c r="B84" t="s">
        <v>16</v>
      </c>
      <c r="C84" t="s">
        <v>37</v>
      </c>
      <c r="D84" t="s">
        <v>13</v>
      </c>
      <c r="E84" t="s">
        <v>47</v>
      </c>
      <c r="F84" s="43" t="s">
        <v>95</v>
      </c>
      <c r="G84" t="s">
        <v>88</v>
      </c>
      <c r="H84" t="s">
        <v>56</v>
      </c>
      <c r="L84" s="30">
        <v>41814</v>
      </c>
      <c r="M84" t="s">
        <v>44</v>
      </c>
      <c r="P84" s="30">
        <v>45996</v>
      </c>
      <c r="Q84" s="30"/>
      <c r="R84" s="30"/>
      <c r="S84" s="30">
        <v>751945</v>
      </c>
    </row>
    <row r="85" spans="1:19" customFormat="1" x14ac:dyDescent="0.35">
      <c r="A85" t="s">
        <v>19</v>
      </c>
      <c r="B85" t="s">
        <v>19</v>
      </c>
      <c r="C85" t="s">
        <v>19</v>
      </c>
      <c r="D85" t="s">
        <v>14</v>
      </c>
      <c r="E85" t="s">
        <v>47</v>
      </c>
      <c r="F85" s="43" t="s">
        <v>95</v>
      </c>
      <c r="G85" t="s">
        <v>88</v>
      </c>
      <c r="H85" t="s">
        <v>56</v>
      </c>
      <c r="L85" s="30">
        <v>41814</v>
      </c>
      <c r="M85" t="s">
        <v>44</v>
      </c>
      <c r="P85" s="30">
        <v>373140</v>
      </c>
      <c r="Q85" s="30"/>
      <c r="R85" s="30"/>
      <c r="S85" s="30">
        <v>751945</v>
      </c>
    </row>
    <row r="86" spans="1:19" customFormat="1" x14ac:dyDescent="0.35">
      <c r="A86" t="s">
        <v>19</v>
      </c>
      <c r="B86" t="s">
        <v>19</v>
      </c>
      <c r="C86" t="s">
        <v>19</v>
      </c>
      <c r="D86" t="s">
        <v>19</v>
      </c>
      <c r="E86" t="s">
        <v>19</v>
      </c>
      <c r="F86" s="43" t="s">
        <v>19</v>
      </c>
      <c r="G86" t="s">
        <v>19</v>
      </c>
      <c r="H86" t="s">
        <v>19</v>
      </c>
      <c r="L86" s="30"/>
      <c r="M86" t="s">
        <v>19</v>
      </c>
      <c r="P86" s="30"/>
      <c r="Q86" s="30"/>
      <c r="R86" s="30"/>
      <c r="S86" s="30"/>
    </row>
    <row r="87" spans="1:19" customFormat="1" x14ac:dyDescent="0.35">
      <c r="A87" t="s">
        <v>101</v>
      </c>
      <c r="B87" t="s">
        <v>16</v>
      </c>
      <c r="C87" t="s">
        <v>37</v>
      </c>
      <c r="D87" t="s">
        <v>13</v>
      </c>
      <c r="E87" t="s">
        <v>47</v>
      </c>
      <c r="F87" s="43" t="s">
        <v>95</v>
      </c>
      <c r="G87" t="s">
        <v>88</v>
      </c>
      <c r="H87" t="s">
        <v>55</v>
      </c>
      <c r="L87" s="30">
        <v>11386263</v>
      </c>
      <c r="M87" t="s">
        <v>44</v>
      </c>
      <c r="P87" s="30">
        <v>12487446</v>
      </c>
      <c r="Q87" s="30"/>
      <c r="R87" s="30"/>
      <c r="S87" s="30">
        <v>12546975</v>
      </c>
    </row>
    <row r="88" spans="1:19" customFormat="1" x14ac:dyDescent="0.35">
      <c r="A88" t="s">
        <v>19</v>
      </c>
      <c r="B88" t="s">
        <v>19</v>
      </c>
      <c r="C88" t="s">
        <v>19</v>
      </c>
      <c r="D88" t="s">
        <v>14</v>
      </c>
      <c r="E88" t="s">
        <v>47</v>
      </c>
      <c r="F88" s="43" t="s">
        <v>95</v>
      </c>
      <c r="G88" t="s">
        <v>88</v>
      </c>
      <c r="H88" t="s">
        <v>55</v>
      </c>
      <c r="L88" s="30">
        <v>107406738</v>
      </c>
      <c r="M88" t="s">
        <v>44</v>
      </c>
      <c r="P88" s="30">
        <v>5107170</v>
      </c>
      <c r="Q88" s="30"/>
      <c r="R88" s="30"/>
      <c r="S88" s="30">
        <v>12240737</v>
      </c>
    </row>
    <row r="89" spans="1:19" customFormat="1" x14ac:dyDescent="0.35">
      <c r="A89" t="s">
        <v>19</v>
      </c>
      <c r="B89" t="s">
        <v>19</v>
      </c>
      <c r="C89" t="s">
        <v>19</v>
      </c>
      <c r="D89" t="s">
        <v>19</v>
      </c>
      <c r="E89" t="s">
        <v>19</v>
      </c>
      <c r="F89" s="43" t="s">
        <v>19</v>
      </c>
      <c r="G89" t="s">
        <v>19</v>
      </c>
      <c r="H89" t="s">
        <v>19</v>
      </c>
      <c r="L89" s="30"/>
      <c r="M89" t="s">
        <v>19</v>
      </c>
      <c r="P89" s="30"/>
      <c r="Q89" s="30"/>
      <c r="R89" s="30"/>
      <c r="S89" s="30"/>
    </row>
    <row r="90" spans="1:19" customFormat="1" x14ac:dyDescent="0.35">
      <c r="A90" t="s">
        <v>101</v>
      </c>
      <c r="B90" t="s">
        <v>16</v>
      </c>
      <c r="C90" t="s">
        <v>37</v>
      </c>
      <c r="D90" t="s">
        <v>13</v>
      </c>
      <c r="E90" t="s">
        <v>47</v>
      </c>
      <c r="F90" s="43" t="s">
        <v>95</v>
      </c>
      <c r="G90" t="s">
        <v>88</v>
      </c>
      <c r="H90" t="s">
        <v>69</v>
      </c>
      <c r="L90" s="30">
        <v>6920</v>
      </c>
      <c r="M90" t="s">
        <v>44</v>
      </c>
      <c r="P90" s="30">
        <v>7612</v>
      </c>
      <c r="Q90" s="30"/>
      <c r="R90" s="30"/>
      <c r="S90" s="30">
        <v>27457</v>
      </c>
    </row>
    <row r="91" spans="1:19" customFormat="1" x14ac:dyDescent="0.35">
      <c r="A91" t="s">
        <v>19</v>
      </c>
      <c r="B91" t="s">
        <v>19</v>
      </c>
      <c r="C91" t="s">
        <v>19</v>
      </c>
      <c r="D91" t="s">
        <v>14</v>
      </c>
      <c r="E91" t="s">
        <v>47</v>
      </c>
      <c r="F91" s="43" t="s">
        <v>95</v>
      </c>
      <c r="G91" t="s">
        <v>88</v>
      </c>
      <c r="H91" t="s">
        <v>69</v>
      </c>
      <c r="L91" s="30">
        <v>6920</v>
      </c>
      <c r="M91" t="s">
        <v>44</v>
      </c>
      <c r="P91" s="30">
        <v>2718</v>
      </c>
      <c r="Q91" s="30"/>
      <c r="R91" s="30"/>
      <c r="S91" s="30">
        <v>27457</v>
      </c>
    </row>
    <row r="92" spans="1:19" customFormat="1" x14ac:dyDescent="0.35">
      <c r="A92" t="s">
        <v>19</v>
      </c>
      <c r="B92" t="s">
        <v>19</v>
      </c>
      <c r="C92" t="s">
        <v>19</v>
      </c>
      <c r="D92" t="s">
        <v>19</v>
      </c>
      <c r="E92" t="s">
        <v>19</v>
      </c>
      <c r="F92" s="43" t="s">
        <v>19</v>
      </c>
      <c r="G92" t="s">
        <v>19</v>
      </c>
      <c r="H92" t="s">
        <v>19</v>
      </c>
      <c r="L92" s="30"/>
      <c r="M92" t="s">
        <v>19</v>
      </c>
      <c r="P92" s="30"/>
      <c r="Q92" s="30"/>
      <c r="R92" s="30"/>
      <c r="S92" s="30"/>
    </row>
    <row r="93" spans="1:19" customFormat="1" x14ac:dyDescent="0.35">
      <c r="A93" t="s">
        <v>101</v>
      </c>
      <c r="B93" t="s">
        <v>16</v>
      </c>
      <c r="C93" t="s">
        <v>37</v>
      </c>
      <c r="D93" t="s">
        <v>13</v>
      </c>
      <c r="E93" t="s">
        <v>47</v>
      </c>
      <c r="F93" s="43" t="s">
        <v>95</v>
      </c>
      <c r="G93" t="s">
        <v>88</v>
      </c>
      <c r="H93" t="s">
        <v>57</v>
      </c>
      <c r="L93" s="30">
        <v>265655</v>
      </c>
      <c r="M93" t="s">
        <v>44</v>
      </c>
      <c r="P93" s="30">
        <v>292212</v>
      </c>
      <c r="Q93" s="30"/>
      <c r="R93" s="30"/>
      <c r="S93" s="30">
        <v>789745</v>
      </c>
    </row>
    <row r="94" spans="1:19" customFormat="1" x14ac:dyDescent="0.35">
      <c r="A94" t="s">
        <v>19</v>
      </c>
      <c r="B94" t="s">
        <v>19</v>
      </c>
      <c r="C94" t="s">
        <v>19</v>
      </c>
      <c r="D94" t="s">
        <v>14</v>
      </c>
      <c r="E94" t="s">
        <v>47</v>
      </c>
      <c r="F94" s="43" t="s">
        <v>95</v>
      </c>
      <c r="G94" t="s">
        <v>88</v>
      </c>
      <c r="H94" t="s">
        <v>57</v>
      </c>
      <c r="L94" s="30">
        <v>13105709</v>
      </c>
      <c r="M94" t="s">
        <v>44</v>
      </c>
      <c r="P94" s="30">
        <v>318098</v>
      </c>
      <c r="Q94" s="30"/>
      <c r="R94" s="30"/>
      <c r="S94" s="30">
        <v>853336</v>
      </c>
    </row>
    <row r="95" spans="1:19" customFormat="1" x14ac:dyDescent="0.35">
      <c r="A95" t="s">
        <v>19</v>
      </c>
      <c r="B95" t="s">
        <v>19</v>
      </c>
      <c r="C95" t="s">
        <v>19</v>
      </c>
      <c r="D95" t="s">
        <v>19</v>
      </c>
      <c r="E95" t="s">
        <v>19</v>
      </c>
      <c r="F95" s="43" t="s">
        <v>19</v>
      </c>
      <c r="G95" t="s">
        <v>19</v>
      </c>
      <c r="H95" t="s">
        <v>19</v>
      </c>
      <c r="L95" s="30"/>
      <c r="M95" t="s">
        <v>19</v>
      </c>
      <c r="P95" s="30"/>
      <c r="Q95" s="30"/>
      <c r="R95" s="30"/>
      <c r="S95" s="30"/>
    </row>
    <row r="96" spans="1:19" customFormat="1" x14ac:dyDescent="0.35">
      <c r="A96" t="s">
        <v>101</v>
      </c>
      <c r="B96" t="s">
        <v>32</v>
      </c>
      <c r="C96" t="s">
        <v>37</v>
      </c>
      <c r="D96" t="s">
        <v>13</v>
      </c>
      <c r="E96" t="s">
        <v>47</v>
      </c>
      <c r="F96" s="43" t="s">
        <v>95</v>
      </c>
      <c r="G96" t="s">
        <v>88</v>
      </c>
      <c r="H96" t="s">
        <v>52</v>
      </c>
      <c r="L96" s="30">
        <v>9000</v>
      </c>
      <c r="M96" t="s">
        <v>44</v>
      </c>
      <c r="P96" s="30">
        <v>9900</v>
      </c>
      <c r="Q96" s="30"/>
      <c r="R96" s="30"/>
      <c r="S96" s="30">
        <v>4542</v>
      </c>
    </row>
    <row r="97" spans="1:19" customFormat="1" x14ac:dyDescent="0.35">
      <c r="A97" t="s">
        <v>19</v>
      </c>
      <c r="B97" t="s">
        <v>19</v>
      </c>
      <c r="C97" t="s">
        <v>19</v>
      </c>
      <c r="D97" t="s">
        <v>14</v>
      </c>
      <c r="E97" t="s">
        <v>47</v>
      </c>
      <c r="F97" s="43" t="s">
        <v>95</v>
      </c>
      <c r="G97" t="s">
        <v>88</v>
      </c>
      <c r="H97" t="s">
        <v>52</v>
      </c>
      <c r="L97" s="30">
        <v>9000</v>
      </c>
      <c r="M97" t="s">
        <v>44</v>
      </c>
      <c r="P97" s="30">
        <v>1551</v>
      </c>
      <c r="Q97" s="30"/>
      <c r="R97" s="30"/>
      <c r="S97" s="30">
        <v>4542</v>
      </c>
    </row>
    <row r="98" spans="1:19" customFormat="1" x14ac:dyDescent="0.35">
      <c r="A98" t="s">
        <v>19</v>
      </c>
      <c r="B98" t="s">
        <v>19</v>
      </c>
      <c r="C98" t="s">
        <v>19</v>
      </c>
      <c r="D98" t="s">
        <v>19</v>
      </c>
      <c r="E98" t="s">
        <v>19</v>
      </c>
      <c r="F98" s="43" t="s">
        <v>19</v>
      </c>
      <c r="G98" t="s">
        <v>19</v>
      </c>
      <c r="H98" t="s">
        <v>19</v>
      </c>
      <c r="L98" s="30"/>
      <c r="M98" t="s">
        <v>19</v>
      </c>
      <c r="P98" s="30"/>
      <c r="Q98" s="30"/>
      <c r="R98" s="30"/>
      <c r="S98" s="30"/>
    </row>
    <row r="99" spans="1:19" customFormat="1" x14ac:dyDescent="0.35">
      <c r="A99" t="s">
        <v>101</v>
      </c>
      <c r="B99" t="s">
        <v>32</v>
      </c>
      <c r="C99" t="s">
        <v>37</v>
      </c>
      <c r="D99" t="s">
        <v>13</v>
      </c>
      <c r="E99" t="s">
        <v>47</v>
      </c>
      <c r="F99" s="43" t="s">
        <v>95</v>
      </c>
      <c r="G99" t="s">
        <v>88</v>
      </c>
      <c r="H99" t="s">
        <v>50</v>
      </c>
      <c r="L99" s="30">
        <v>6755</v>
      </c>
      <c r="M99" t="s">
        <v>44</v>
      </c>
      <c r="P99" s="30">
        <v>7432</v>
      </c>
      <c r="Q99" s="30"/>
      <c r="R99" s="30"/>
      <c r="S99" s="30">
        <v>214189</v>
      </c>
    </row>
    <row r="100" spans="1:19" customFormat="1" x14ac:dyDescent="0.35">
      <c r="A100" t="s">
        <v>19</v>
      </c>
      <c r="B100" t="s">
        <v>19</v>
      </c>
      <c r="C100" t="s">
        <v>19</v>
      </c>
      <c r="D100" t="s">
        <v>14</v>
      </c>
      <c r="E100" t="s">
        <v>47</v>
      </c>
      <c r="F100" s="43" t="s">
        <v>95</v>
      </c>
      <c r="G100" t="s">
        <v>88</v>
      </c>
      <c r="H100" t="s">
        <v>50</v>
      </c>
      <c r="L100" s="30">
        <v>6755</v>
      </c>
      <c r="M100" t="s">
        <v>44</v>
      </c>
      <c r="P100" s="30">
        <v>66284</v>
      </c>
      <c r="Q100" s="30"/>
      <c r="R100" s="30"/>
      <c r="S100" s="30">
        <v>214189</v>
      </c>
    </row>
    <row r="101" spans="1:19" customFormat="1" x14ac:dyDescent="0.35">
      <c r="A101" t="s">
        <v>19</v>
      </c>
      <c r="B101" t="s">
        <v>19</v>
      </c>
      <c r="C101" t="s">
        <v>19</v>
      </c>
      <c r="D101" t="s">
        <v>19</v>
      </c>
      <c r="E101" t="s">
        <v>19</v>
      </c>
      <c r="F101" s="43" t="s">
        <v>19</v>
      </c>
      <c r="G101" t="s">
        <v>19</v>
      </c>
      <c r="H101" t="s">
        <v>19</v>
      </c>
      <c r="L101" s="30"/>
      <c r="M101" t="s">
        <v>19</v>
      </c>
      <c r="P101" s="30"/>
      <c r="Q101" s="30"/>
      <c r="R101" s="30"/>
      <c r="S101" s="30"/>
    </row>
    <row r="102" spans="1:19" customFormat="1" x14ac:dyDescent="0.35">
      <c r="A102" t="s">
        <v>101</v>
      </c>
      <c r="B102" t="s">
        <v>32</v>
      </c>
      <c r="C102" t="s">
        <v>37</v>
      </c>
      <c r="D102" t="s">
        <v>13</v>
      </c>
      <c r="E102" t="s">
        <v>47</v>
      </c>
      <c r="F102" s="43" t="s">
        <v>95</v>
      </c>
      <c r="G102" t="s">
        <v>88</v>
      </c>
      <c r="H102" t="s">
        <v>42</v>
      </c>
      <c r="L102" s="30">
        <v>994</v>
      </c>
      <c r="M102" t="s">
        <v>44</v>
      </c>
      <c r="P102" s="30">
        <v>1093</v>
      </c>
      <c r="Q102" s="30"/>
      <c r="R102" s="30"/>
      <c r="S102" s="30">
        <v>25148</v>
      </c>
    </row>
    <row r="103" spans="1:19" customFormat="1" x14ac:dyDescent="0.35">
      <c r="A103" t="s">
        <v>19</v>
      </c>
      <c r="B103" t="s">
        <v>19</v>
      </c>
      <c r="C103" t="s">
        <v>19</v>
      </c>
      <c r="D103" t="s">
        <v>14</v>
      </c>
      <c r="E103" t="s">
        <v>47</v>
      </c>
      <c r="F103" s="43" t="s">
        <v>95</v>
      </c>
      <c r="G103" t="s">
        <v>88</v>
      </c>
      <c r="H103" t="s">
        <v>42</v>
      </c>
      <c r="L103" s="30">
        <v>994</v>
      </c>
      <c r="M103" t="s">
        <v>44</v>
      </c>
      <c r="P103" s="30">
        <v>14811</v>
      </c>
      <c r="Q103" s="30"/>
      <c r="R103" s="30"/>
      <c r="S103" s="30">
        <v>25148</v>
      </c>
    </row>
    <row r="104" spans="1:19" customFormat="1" x14ac:dyDescent="0.35">
      <c r="A104" t="s">
        <v>19</v>
      </c>
      <c r="B104" t="s">
        <v>19</v>
      </c>
      <c r="C104" t="s">
        <v>19</v>
      </c>
      <c r="D104" t="s">
        <v>19</v>
      </c>
      <c r="E104" t="s">
        <v>19</v>
      </c>
      <c r="F104" s="43" t="s">
        <v>19</v>
      </c>
      <c r="G104" t="s">
        <v>19</v>
      </c>
      <c r="H104" t="s">
        <v>19</v>
      </c>
      <c r="L104" s="30"/>
      <c r="M104" t="s">
        <v>19</v>
      </c>
      <c r="P104" s="30"/>
      <c r="Q104" s="30"/>
      <c r="R104" s="30"/>
      <c r="S104" s="30"/>
    </row>
    <row r="105" spans="1:19" customFormat="1" x14ac:dyDescent="0.35">
      <c r="A105" t="s">
        <v>101</v>
      </c>
      <c r="B105" t="s">
        <v>32</v>
      </c>
      <c r="C105" t="s">
        <v>37</v>
      </c>
      <c r="D105" t="s">
        <v>13</v>
      </c>
      <c r="E105" t="s">
        <v>47</v>
      </c>
      <c r="F105" s="43" t="s">
        <v>95</v>
      </c>
      <c r="G105" t="s">
        <v>88</v>
      </c>
      <c r="H105" t="s">
        <v>102</v>
      </c>
      <c r="L105" s="30">
        <v>37018</v>
      </c>
      <c r="M105" t="s">
        <v>44</v>
      </c>
      <c r="P105" s="30">
        <v>40720</v>
      </c>
      <c r="Q105" s="30"/>
      <c r="R105" s="30"/>
      <c r="S105" s="30">
        <v>54270</v>
      </c>
    </row>
    <row r="106" spans="1:19" customFormat="1" x14ac:dyDescent="0.35">
      <c r="A106" t="s">
        <v>19</v>
      </c>
      <c r="B106" t="s">
        <v>19</v>
      </c>
      <c r="C106" t="s">
        <v>19</v>
      </c>
      <c r="D106" t="s">
        <v>14</v>
      </c>
      <c r="E106" t="s">
        <v>47</v>
      </c>
      <c r="F106" s="43" t="s">
        <v>95</v>
      </c>
      <c r="G106" t="s">
        <v>88</v>
      </c>
      <c r="H106" t="s">
        <v>102</v>
      </c>
      <c r="L106" s="30">
        <v>4348</v>
      </c>
      <c r="M106" t="s">
        <v>44</v>
      </c>
      <c r="P106" s="30">
        <v>55080</v>
      </c>
      <c r="Q106" s="30"/>
      <c r="R106" s="30"/>
      <c r="S106" s="30">
        <v>54270</v>
      </c>
    </row>
    <row r="107" spans="1:19" customFormat="1" x14ac:dyDescent="0.35">
      <c r="A107" t="s">
        <v>19</v>
      </c>
      <c r="B107" t="s">
        <v>19</v>
      </c>
      <c r="C107" t="s">
        <v>19</v>
      </c>
      <c r="D107" t="s">
        <v>19</v>
      </c>
      <c r="E107" t="s">
        <v>19</v>
      </c>
      <c r="F107" s="43" t="s">
        <v>19</v>
      </c>
      <c r="G107" t="s">
        <v>19</v>
      </c>
      <c r="H107" t="s">
        <v>19</v>
      </c>
      <c r="L107" s="30"/>
      <c r="M107" t="s">
        <v>19</v>
      </c>
      <c r="P107" s="30"/>
      <c r="Q107" s="30"/>
      <c r="R107" s="30"/>
      <c r="S107" s="30"/>
    </row>
    <row r="108" spans="1:19" customFormat="1" x14ac:dyDescent="0.35">
      <c r="A108" t="s">
        <v>101</v>
      </c>
      <c r="B108" t="s">
        <v>32</v>
      </c>
      <c r="C108" t="s">
        <v>37</v>
      </c>
      <c r="D108" t="s">
        <v>13</v>
      </c>
      <c r="E108" t="s">
        <v>47</v>
      </c>
      <c r="F108" s="43" t="s">
        <v>95</v>
      </c>
      <c r="G108" t="s">
        <v>88</v>
      </c>
      <c r="H108" t="s">
        <v>58</v>
      </c>
      <c r="L108" s="30">
        <v>104719</v>
      </c>
      <c r="M108" t="s">
        <v>44</v>
      </c>
      <c r="P108" s="30">
        <v>115598</v>
      </c>
      <c r="Q108" s="30"/>
      <c r="R108" s="30"/>
      <c r="S108" s="30">
        <v>137894</v>
      </c>
    </row>
    <row r="109" spans="1:19" customFormat="1" x14ac:dyDescent="0.35">
      <c r="A109" t="s">
        <v>19</v>
      </c>
      <c r="B109" t="s">
        <v>19</v>
      </c>
      <c r="C109" t="s">
        <v>19</v>
      </c>
      <c r="D109" t="s">
        <v>14</v>
      </c>
      <c r="E109" t="s">
        <v>47</v>
      </c>
      <c r="F109" s="43" t="s">
        <v>95</v>
      </c>
      <c r="G109" t="s">
        <v>88</v>
      </c>
      <c r="H109" t="s">
        <v>58</v>
      </c>
      <c r="L109" s="30">
        <v>337360</v>
      </c>
      <c r="M109" t="s">
        <v>44</v>
      </c>
      <c r="P109" s="30">
        <v>88157</v>
      </c>
      <c r="Q109" s="30"/>
      <c r="R109" s="30"/>
      <c r="S109" s="30">
        <v>137894</v>
      </c>
    </row>
    <row r="110" spans="1:19" customFormat="1" x14ac:dyDescent="0.35">
      <c r="A110" t="s">
        <v>19</v>
      </c>
      <c r="B110" t="s">
        <v>19</v>
      </c>
      <c r="C110" t="s">
        <v>19</v>
      </c>
      <c r="D110" t="s">
        <v>19</v>
      </c>
      <c r="E110" t="s">
        <v>19</v>
      </c>
      <c r="F110" s="43" t="s">
        <v>19</v>
      </c>
      <c r="G110" t="s">
        <v>19</v>
      </c>
      <c r="H110" t="s">
        <v>19</v>
      </c>
      <c r="L110" s="30"/>
      <c r="M110" t="s">
        <v>19</v>
      </c>
      <c r="P110" s="30"/>
      <c r="Q110" s="30"/>
      <c r="R110" s="30"/>
      <c r="S110" s="30"/>
    </row>
    <row r="111" spans="1:19" customFormat="1" x14ac:dyDescent="0.35">
      <c r="A111" t="s">
        <v>101</v>
      </c>
      <c r="B111" t="s">
        <v>32</v>
      </c>
      <c r="C111" t="s">
        <v>37</v>
      </c>
      <c r="D111" t="s">
        <v>13</v>
      </c>
      <c r="E111" t="s">
        <v>47</v>
      </c>
      <c r="F111" s="43" t="s">
        <v>95</v>
      </c>
      <c r="G111" t="s">
        <v>88</v>
      </c>
      <c r="H111" t="s">
        <v>56</v>
      </c>
      <c r="L111" s="30">
        <v>27029</v>
      </c>
      <c r="M111" t="s">
        <v>44</v>
      </c>
      <c r="P111" s="30">
        <v>29728</v>
      </c>
      <c r="Q111" s="30"/>
      <c r="R111" s="30"/>
      <c r="S111" s="30">
        <v>595336</v>
      </c>
    </row>
    <row r="112" spans="1:19" customFormat="1" x14ac:dyDescent="0.35">
      <c r="A112" t="s">
        <v>19</v>
      </c>
      <c r="B112" t="s">
        <v>19</v>
      </c>
      <c r="C112" t="s">
        <v>19</v>
      </c>
      <c r="D112" t="s">
        <v>14</v>
      </c>
      <c r="E112" t="s">
        <v>47</v>
      </c>
      <c r="F112" s="43" t="s">
        <v>95</v>
      </c>
      <c r="G112" t="s">
        <v>88</v>
      </c>
      <c r="H112" t="s">
        <v>56</v>
      </c>
      <c r="L112" s="30">
        <v>27029</v>
      </c>
      <c r="M112" t="s">
        <v>44</v>
      </c>
      <c r="P112" s="30">
        <v>302791</v>
      </c>
      <c r="Q112" s="30"/>
      <c r="R112" s="30"/>
      <c r="S112" s="30">
        <v>595336</v>
      </c>
    </row>
    <row r="113" spans="1:19" customFormat="1" x14ac:dyDescent="0.35">
      <c r="A113" t="s">
        <v>19</v>
      </c>
      <c r="B113" t="s">
        <v>19</v>
      </c>
      <c r="C113" t="s">
        <v>19</v>
      </c>
      <c r="D113" t="s">
        <v>19</v>
      </c>
      <c r="E113" t="s">
        <v>19</v>
      </c>
      <c r="F113" s="43" t="s">
        <v>19</v>
      </c>
      <c r="G113" t="s">
        <v>19</v>
      </c>
      <c r="H113" t="s">
        <v>19</v>
      </c>
      <c r="L113" s="30"/>
      <c r="M113" t="s">
        <v>19</v>
      </c>
      <c r="P113" s="30"/>
      <c r="Q113" s="30"/>
      <c r="R113" s="30"/>
      <c r="S113" s="30"/>
    </row>
    <row r="114" spans="1:19" customFormat="1" x14ac:dyDescent="0.35">
      <c r="A114" t="s">
        <v>101</v>
      </c>
      <c r="B114" t="s">
        <v>32</v>
      </c>
      <c r="C114" t="s">
        <v>37</v>
      </c>
      <c r="D114" t="s">
        <v>13</v>
      </c>
      <c r="E114" t="s">
        <v>47</v>
      </c>
      <c r="F114" s="43" t="s">
        <v>95</v>
      </c>
      <c r="G114" t="s">
        <v>88</v>
      </c>
      <c r="H114" t="s">
        <v>54</v>
      </c>
      <c r="L114" s="30">
        <v>953</v>
      </c>
      <c r="M114" t="s">
        <v>44</v>
      </c>
      <c r="P114" s="30">
        <v>1048</v>
      </c>
      <c r="Q114" s="30"/>
      <c r="R114" s="30"/>
      <c r="S114" s="30">
        <v>9006</v>
      </c>
    </row>
    <row r="115" spans="1:19" customFormat="1" x14ac:dyDescent="0.35">
      <c r="A115" t="s">
        <v>19</v>
      </c>
      <c r="B115" t="s">
        <v>19</v>
      </c>
      <c r="C115" t="s">
        <v>19</v>
      </c>
      <c r="D115" t="s">
        <v>14</v>
      </c>
      <c r="E115" t="s">
        <v>47</v>
      </c>
      <c r="F115" s="43" t="s">
        <v>95</v>
      </c>
      <c r="G115" t="s">
        <v>88</v>
      </c>
      <c r="H115" t="s">
        <v>54</v>
      </c>
      <c r="L115" s="30">
        <v>953</v>
      </c>
      <c r="M115" t="s">
        <v>44</v>
      </c>
      <c r="P115" s="30">
        <v>14772</v>
      </c>
      <c r="Q115" s="30"/>
      <c r="R115" s="30"/>
      <c r="S115" s="30">
        <v>9006</v>
      </c>
    </row>
    <row r="116" spans="1:19" customFormat="1" x14ac:dyDescent="0.35">
      <c r="A116" t="s">
        <v>19</v>
      </c>
      <c r="B116" t="s">
        <v>19</v>
      </c>
      <c r="C116" t="s">
        <v>19</v>
      </c>
      <c r="D116" t="s">
        <v>19</v>
      </c>
      <c r="E116" t="s">
        <v>19</v>
      </c>
      <c r="F116" s="43" t="s">
        <v>19</v>
      </c>
      <c r="G116" t="s">
        <v>19</v>
      </c>
      <c r="H116" t="s">
        <v>19</v>
      </c>
      <c r="L116" s="30"/>
      <c r="M116" t="s">
        <v>19</v>
      </c>
      <c r="P116" s="30"/>
      <c r="Q116" s="30"/>
      <c r="R116" s="30"/>
      <c r="S116" s="30"/>
    </row>
    <row r="117" spans="1:19" customFormat="1" x14ac:dyDescent="0.35">
      <c r="A117" t="s">
        <v>101</v>
      </c>
      <c r="B117" t="s">
        <v>32</v>
      </c>
      <c r="C117" t="s">
        <v>37</v>
      </c>
      <c r="D117" t="s">
        <v>13</v>
      </c>
      <c r="E117" t="s">
        <v>47</v>
      </c>
      <c r="F117" s="43" t="s">
        <v>95</v>
      </c>
      <c r="G117" t="s">
        <v>88</v>
      </c>
      <c r="H117" t="s">
        <v>55</v>
      </c>
      <c r="L117" s="30">
        <v>9101842</v>
      </c>
      <c r="M117" t="s">
        <v>44</v>
      </c>
      <c r="P117" s="30">
        <v>10080247</v>
      </c>
      <c r="Q117" s="30"/>
      <c r="R117" s="30"/>
      <c r="S117" s="30">
        <v>12086224</v>
      </c>
    </row>
    <row r="118" spans="1:19" customFormat="1" x14ac:dyDescent="0.35">
      <c r="A118" t="s">
        <v>19</v>
      </c>
      <c r="B118" t="s">
        <v>19</v>
      </c>
      <c r="C118" t="s">
        <v>19</v>
      </c>
      <c r="D118" t="s">
        <v>14</v>
      </c>
      <c r="E118" t="s">
        <v>47</v>
      </c>
      <c r="F118" s="43" t="s">
        <v>95</v>
      </c>
      <c r="G118" t="s">
        <v>88</v>
      </c>
      <c r="H118" t="s">
        <v>55</v>
      </c>
      <c r="L118" s="30">
        <v>117991518</v>
      </c>
      <c r="M118" t="s">
        <v>44</v>
      </c>
      <c r="P118" s="30">
        <v>5157729</v>
      </c>
      <c r="Q118" s="30"/>
      <c r="R118" s="30"/>
      <c r="S118" s="30">
        <v>11930777</v>
      </c>
    </row>
    <row r="119" spans="1:19" customFormat="1" x14ac:dyDescent="0.35">
      <c r="A119" t="s">
        <v>19</v>
      </c>
      <c r="B119" t="s">
        <v>19</v>
      </c>
      <c r="C119" t="s">
        <v>19</v>
      </c>
      <c r="D119" t="s">
        <v>19</v>
      </c>
      <c r="E119" t="s">
        <v>19</v>
      </c>
      <c r="F119" s="43" t="s">
        <v>19</v>
      </c>
      <c r="G119" t="s">
        <v>19</v>
      </c>
      <c r="H119" t="s">
        <v>19</v>
      </c>
      <c r="L119" s="30"/>
      <c r="M119" t="s">
        <v>19</v>
      </c>
      <c r="P119" s="30"/>
      <c r="Q119" s="30"/>
      <c r="R119" s="30"/>
      <c r="S119" s="30"/>
    </row>
    <row r="120" spans="1:19" customFormat="1" x14ac:dyDescent="0.35">
      <c r="A120" t="s">
        <v>101</v>
      </c>
      <c r="B120" t="s">
        <v>32</v>
      </c>
      <c r="C120" t="s">
        <v>37</v>
      </c>
      <c r="D120" t="s">
        <v>13</v>
      </c>
      <c r="E120" t="s">
        <v>47</v>
      </c>
      <c r="F120" s="43" t="s">
        <v>95</v>
      </c>
      <c r="G120" t="s">
        <v>88</v>
      </c>
      <c r="H120" t="s">
        <v>57</v>
      </c>
      <c r="L120" s="30">
        <v>465019</v>
      </c>
      <c r="M120" t="s">
        <v>44</v>
      </c>
      <c r="P120" s="30">
        <v>518242</v>
      </c>
      <c r="Q120" s="30"/>
      <c r="R120" s="30"/>
      <c r="S120" s="30">
        <v>1442231</v>
      </c>
    </row>
    <row r="121" spans="1:19" customFormat="1" x14ac:dyDescent="0.35">
      <c r="A121" t="s">
        <v>19</v>
      </c>
      <c r="B121" t="s">
        <v>19</v>
      </c>
      <c r="C121" t="s">
        <v>19</v>
      </c>
      <c r="D121" t="s">
        <v>14</v>
      </c>
      <c r="E121" t="s">
        <v>47</v>
      </c>
      <c r="F121" s="43" t="s">
        <v>95</v>
      </c>
      <c r="G121" t="s">
        <v>88</v>
      </c>
      <c r="H121" t="s">
        <v>57</v>
      </c>
      <c r="L121" s="30">
        <v>18934777</v>
      </c>
      <c r="M121" t="s">
        <v>44</v>
      </c>
      <c r="P121" s="30">
        <v>509430</v>
      </c>
      <c r="Q121" s="30"/>
      <c r="R121" s="30"/>
      <c r="S121" s="30">
        <v>1442231</v>
      </c>
    </row>
    <row r="122" spans="1:19" customFormat="1" x14ac:dyDescent="0.35">
      <c r="A122" t="s">
        <v>19</v>
      </c>
      <c r="B122" t="s">
        <v>19</v>
      </c>
      <c r="C122" t="s">
        <v>19</v>
      </c>
      <c r="D122" t="s">
        <v>19</v>
      </c>
      <c r="E122" t="s">
        <v>19</v>
      </c>
      <c r="F122" s="43" t="s">
        <v>19</v>
      </c>
      <c r="G122" t="s">
        <v>19</v>
      </c>
      <c r="H122" t="s">
        <v>19</v>
      </c>
      <c r="L122" s="30"/>
      <c r="M122" t="s">
        <v>19</v>
      </c>
      <c r="P122" s="30"/>
      <c r="Q122" s="30"/>
      <c r="R122" s="30"/>
      <c r="S122" s="30"/>
    </row>
    <row r="123" spans="1:19" customFormat="1" x14ac:dyDescent="0.35">
      <c r="A123" t="s">
        <v>101</v>
      </c>
      <c r="B123" t="s">
        <v>45</v>
      </c>
      <c r="C123" t="s">
        <v>37</v>
      </c>
      <c r="D123" t="s">
        <v>13</v>
      </c>
      <c r="E123" t="s">
        <v>47</v>
      </c>
      <c r="F123" s="43" t="s">
        <v>95</v>
      </c>
      <c r="G123" t="s">
        <v>88</v>
      </c>
      <c r="H123" t="s">
        <v>39</v>
      </c>
      <c r="L123" s="30">
        <v>300</v>
      </c>
      <c r="M123" t="s">
        <v>44</v>
      </c>
      <c r="P123" s="30">
        <v>330</v>
      </c>
      <c r="Q123" s="30"/>
      <c r="R123" s="30"/>
      <c r="S123" s="30">
        <v>4795</v>
      </c>
    </row>
    <row r="124" spans="1:19" customFormat="1" x14ac:dyDescent="0.35">
      <c r="A124" t="s">
        <v>19</v>
      </c>
      <c r="B124" t="s">
        <v>19</v>
      </c>
      <c r="C124" t="s">
        <v>19</v>
      </c>
      <c r="D124" t="s">
        <v>14</v>
      </c>
      <c r="E124" t="s">
        <v>47</v>
      </c>
      <c r="F124" s="43" t="s">
        <v>95</v>
      </c>
      <c r="G124" t="s">
        <v>88</v>
      </c>
      <c r="H124" t="s">
        <v>39</v>
      </c>
      <c r="L124" s="30">
        <v>300</v>
      </c>
      <c r="M124" t="s">
        <v>44</v>
      </c>
      <c r="P124" s="30">
        <v>4765</v>
      </c>
      <c r="Q124" s="30"/>
      <c r="R124" s="30"/>
      <c r="S124" s="30">
        <v>4795</v>
      </c>
    </row>
    <row r="125" spans="1:19" customFormat="1" x14ac:dyDescent="0.35">
      <c r="A125" t="s">
        <v>19</v>
      </c>
      <c r="B125" t="s">
        <v>19</v>
      </c>
      <c r="C125" t="s">
        <v>19</v>
      </c>
      <c r="D125" t="s">
        <v>19</v>
      </c>
      <c r="E125" t="s">
        <v>19</v>
      </c>
      <c r="F125" s="43" t="s">
        <v>19</v>
      </c>
      <c r="G125" t="s">
        <v>19</v>
      </c>
      <c r="H125" t="s">
        <v>19</v>
      </c>
      <c r="L125" s="30"/>
      <c r="M125" t="s">
        <v>19</v>
      </c>
      <c r="P125" s="30"/>
      <c r="Q125" s="30"/>
      <c r="R125" s="30"/>
      <c r="S125" s="30"/>
    </row>
    <row r="126" spans="1:19" customFormat="1" x14ac:dyDescent="0.35">
      <c r="A126" t="s">
        <v>101</v>
      </c>
      <c r="B126" t="s">
        <v>45</v>
      </c>
      <c r="C126" t="s">
        <v>37</v>
      </c>
      <c r="D126" t="s">
        <v>13</v>
      </c>
      <c r="E126" t="s">
        <v>47</v>
      </c>
      <c r="F126" s="43" t="s">
        <v>95</v>
      </c>
      <c r="G126" t="s">
        <v>88</v>
      </c>
      <c r="H126" t="s">
        <v>52</v>
      </c>
      <c r="L126" s="30">
        <v>21000</v>
      </c>
      <c r="M126" t="s">
        <v>44</v>
      </c>
      <c r="P126" s="30">
        <v>23100</v>
      </c>
      <c r="Q126" s="30"/>
      <c r="R126" s="30"/>
      <c r="S126" s="30">
        <v>10599</v>
      </c>
    </row>
    <row r="127" spans="1:19" customFormat="1" x14ac:dyDescent="0.35">
      <c r="A127" t="s">
        <v>19</v>
      </c>
      <c r="B127" t="s">
        <v>19</v>
      </c>
      <c r="C127" t="s">
        <v>19</v>
      </c>
      <c r="D127" t="s">
        <v>14</v>
      </c>
      <c r="E127" t="s">
        <v>47</v>
      </c>
      <c r="F127" s="43" t="s">
        <v>95</v>
      </c>
      <c r="G127" t="s">
        <v>88</v>
      </c>
      <c r="H127" t="s">
        <v>52</v>
      </c>
      <c r="L127" s="30">
        <v>21000</v>
      </c>
      <c r="M127" t="s">
        <v>44</v>
      </c>
      <c r="P127" s="30">
        <v>3620</v>
      </c>
      <c r="Q127" s="30"/>
      <c r="R127" s="30"/>
      <c r="S127" s="30">
        <v>10599</v>
      </c>
    </row>
    <row r="128" spans="1:19" customFormat="1" x14ac:dyDescent="0.35">
      <c r="A128" t="s">
        <v>19</v>
      </c>
      <c r="B128" t="s">
        <v>19</v>
      </c>
      <c r="C128" t="s">
        <v>19</v>
      </c>
      <c r="D128" t="s">
        <v>19</v>
      </c>
      <c r="E128" t="s">
        <v>19</v>
      </c>
      <c r="F128" s="43" t="s">
        <v>19</v>
      </c>
      <c r="G128" t="s">
        <v>19</v>
      </c>
      <c r="H128" t="s">
        <v>19</v>
      </c>
      <c r="L128" s="30"/>
      <c r="M128" t="s">
        <v>19</v>
      </c>
      <c r="P128" s="30"/>
      <c r="Q128" s="30"/>
      <c r="R128" s="30"/>
      <c r="S128" s="30"/>
    </row>
    <row r="129" spans="1:19" customFormat="1" x14ac:dyDescent="0.35">
      <c r="A129" t="s">
        <v>101</v>
      </c>
      <c r="B129" t="s">
        <v>45</v>
      </c>
      <c r="C129" t="s">
        <v>37</v>
      </c>
      <c r="D129" t="s">
        <v>13</v>
      </c>
      <c r="E129" t="s">
        <v>47</v>
      </c>
      <c r="F129" s="43" t="s">
        <v>95</v>
      </c>
      <c r="G129" t="s">
        <v>88</v>
      </c>
      <c r="H129" t="s">
        <v>103</v>
      </c>
      <c r="L129" s="30">
        <v>1111</v>
      </c>
      <c r="M129" t="s">
        <v>44</v>
      </c>
      <c r="P129" s="30">
        <v>1222</v>
      </c>
      <c r="Q129" s="30"/>
      <c r="R129" s="30"/>
      <c r="S129" s="30">
        <v>3880</v>
      </c>
    </row>
    <row r="130" spans="1:19" customFormat="1" x14ac:dyDescent="0.35">
      <c r="A130" t="s">
        <v>19</v>
      </c>
      <c r="B130" t="s">
        <v>19</v>
      </c>
      <c r="C130" t="s">
        <v>19</v>
      </c>
      <c r="D130" t="s">
        <v>14</v>
      </c>
      <c r="E130" t="s">
        <v>47</v>
      </c>
      <c r="F130" s="43" t="s">
        <v>95</v>
      </c>
      <c r="G130" t="s">
        <v>88</v>
      </c>
      <c r="H130" t="s">
        <v>103</v>
      </c>
      <c r="L130" s="30">
        <v>101000</v>
      </c>
      <c r="M130" t="s">
        <v>44</v>
      </c>
      <c r="P130" s="30">
        <v>1222</v>
      </c>
      <c r="Q130" s="30"/>
      <c r="R130" s="30"/>
      <c r="S130" s="30">
        <v>3880</v>
      </c>
    </row>
    <row r="131" spans="1:19" customFormat="1" x14ac:dyDescent="0.35">
      <c r="A131" t="s">
        <v>19</v>
      </c>
      <c r="B131" t="s">
        <v>19</v>
      </c>
      <c r="C131" t="s">
        <v>19</v>
      </c>
      <c r="D131" t="s">
        <v>19</v>
      </c>
      <c r="E131" t="s">
        <v>19</v>
      </c>
      <c r="F131" s="43" t="s">
        <v>19</v>
      </c>
      <c r="G131" t="s">
        <v>19</v>
      </c>
      <c r="H131" t="s">
        <v>19</v>
      </c>
      <c r="L131" s="30"/>
      <c r="M131" t="s">
        <v>19</v>
      </c>
      <c r="P131" s="30"/>
      <c r="Q131" s="30"/>
      <c r="R131" s="30"/>
      <c r="S131" s="30"/>
    </row>
    <row r="132" spans="1:19" customFormat="1" x14ac:dyDescent="0.35">
      <c r="A132" t="s">
        <v>101</v>
      </c>
      <c r="B132" t="s">
        <v>45</v>
      </c>
      <c r="C132" t="s">
        <v>37</v>
      </c>
      <c r="D132" t="s">
        <v>13</v>
      </c>
      <c r="E132" t="s">
        <v>47</v>
      </c>
      <c r="F132" s="43" t="s">
        <v>95</v>
      </c>
      <c r="G132" t="s">
        <v>88</v>
      </c>
      <c r="H132" t="s">
        <v>50</v>
      </c>
      <c r="L132" s="30">
        <v>5791</v>
      </c>
      <c r="M132" t="s">
        <v>44</v>
      </c>
      <c r="P132" s="30">
        <v>8930</v>
      </c>
      <c r="Q132" s="30"/>
      <c r="R132" s="30"/>
      <c r="S132" s="30">
        <v>197954</v>
      </c>
    </row>
    <row r="133" spans="1:19" customFormat="1" x14ac:dyDescent="0.35">
      <c r="A133" t="s">
        <v>19</v>
      </c>
      <c r="B133" t="s">
        <v>19</v>
      </c>
      <c r="C133" t="s">
        <v>19</v>
      </c>
      <c r="D133" t="s">
        <v>14</v>
      </c>
      <c r="E133" t="s">
        <v>47</v>
      </c>
      <c r="F133" s="43" t="s">
        <v>95</v>
      </c>
      <c r="G133" t="s">
        <v>88</v>
      </c>
      <c r="H133" t="s">
        <v>50</v>
      </c>
      <c r="L133" s="30">
        <v>5791</v>
      </c>
      <c r="M133" t="s">
        <v>44</v>
      </c>
      <c r="P133" s="30">
        <v>43594</v>
      </c>
      <c r="Q133" s="30"/>
      <c r="R133" s="30"/>
      <c r="S133" s="30">
        <v>197954</v>
      </c>
    </row>
    <row r="134" spans="1:19" customFormat="1" x14ac:dyDescent="0.35">
      <c r="A134" t="s">
        <v>19</v>
      </c>
      <c r="B134" t="s">
        <v>19</v>
      </c>
      <c r="C134" t="s">
        <v>19</v>
      </c>
      <c r="D134" t="s">
        <v>19</v>
      </c>
      <c r="E134" t="s">
        <v>19</v>
      </c>
      <c r="F134" s="43" t="s">
        <v>19</v>
      </c>
      <c r="G134" t="s">
        <v>19</v>
      </c>
      <c r="H134" t="s">
        <v>19</v>
      </c>
      <c r="L134" s="30"/>
      <c r="M134" t="s">
        <v>19</v>
      </c>
      <c r="P134" s="30"/>
      <c r="Q134" s="30"/>
      <c r="R134" s="30"/>
      <c r="S134" s="30"/>
    </row>
    <row r="135" spans="1:19" customFormat="1" x14ac:dyDescent="0.35">
      <c r="A135" t="s">
        <v>101</v>
      </c>
      <c r="B135" t="s">
        <v>45</v>
      </c>
      <c r="C135" t="s">
        <v>37</v>
      </c>
      <c r="D135" t="s">
        <v>13</v>
      </c>
      <c r="E135" t="s">
        <v>47</v>
      </c>
      <c r="F135" s="43" t="s">
        <v>95</v>
      </c>
      <c r="G135" t="s">
        <v>88</v>
      </c>
      <c r="H135" t="s">
        <v>102</v>
      </c>
      <c r="L135" s="30">
        <v>1200</v>
      </c>
      <c r="M135" t="s">
        <v>44</v>
      </c>
      <c r="P135" s="30">
        <v>1320</v>
      </c>
      <c r="Q135" s="30"/>
      <c r="R135" s="30"/>
      <c r="S135" s="30">
        <v>15120</v>
      </c>
    </row>
    <row r="136" spans="1:19" customFormat="1" x14ac:dyDescent="0.35">
      <c r="A136" t="s">
        <v>19</v>
      </c>
      <c r="B136" t="s">
        <v>19</v>
      </c>
      <c r="C136" t="s">
        <v>19</v>
      </c>
      <c r="D136" t="s">
        <v>14</v>
      </c>
      <c r="E136" t="s">
        <v>47</v>
      </c>
      <c r="F136" s="43" t="s">
        <v>95</v>
      </c>
      <c r="G136" t="s">
        <v>88</v>
      </c>
      <c r="H136" t="s">
        <v>102</v>
      </c>
      <c r="L136" s="30">
        <v>1200</v>
      </c>
      <c r="M136" t="s">
        <v>44</v>
      </c>
      <c r="P136" s="30">
        <v>15260</v>
      </c>
      <c r="Q136" s="30"/>
      <c r="R136" s="30"/>
      <c r="S136" s="30">
        <v>15120</v>
      </c>
    </row>
    <row r="137" spans="1:19" customFormat="1" x14ac:dyDescent="0.35">
      <c r="A137" t="s">
        <v>19</v>
      </c>
      <c r="B137" t="s">
        <v>19</v>
      </c>
      <c r="C137" t="s">
        <v>19</v>
      </c>
      <c r="D137" t="s">
        <v>19</v>
      </c>
      <c r="E137" t="s">
        <v>19</v>
      </c>
      <c r="F137" s="43" t="s">
        <v>19</v>
      </c>
      <c r="G137" t="s">
        <v>19</v>
      </c>
      <c r="H137" t="s">
        <v>19</v>
      </c>
      <c r="L137" s="30"/>
      <c r="M137" t="s">
        <v>19</v>
      </c>
      <c r="P137" s="30"/>
      <c r="Q137" s="30"/>
      <c r="R137" s="30"/>
      <c r="S137" s="30"/>
    </row>
    <row r="138" spans="1:19" customFormat="1" x14ac:dyDescent="0.35">
      <c r="A138" t="s">
        <v>101</v>
      </c>
      <c r="B138" t="s">
        <v>45</v>
      </c>
      <c r="C138" t="s">
        <v>37</v>
      </c>
      <c r="D138" t="s">
        <v>13</v>
      </c>
      <c r="E138" t="s">
        <v>47</v>
      </c>
      <c r="F138" s="43" t="s">
        <v>95</v>
      </c>
      <c r="G138" t="s">
        <v>88</v>
      </c>
      <c r="H138" t="s">
        <v>67</v>
      </c>
      <c r="L138" s="30">
        <v>1752</v>
      </c>
      <c r="M138" t="s">
        <v>44</v>
      </c>
      <c r="P138" s="30">
        <v>1927</v>
      </c>
      <c r="Q138" s="30"/>
      <c r="R138" s="30"/>
      <c r="S138" s="30">
        <v>26667</v>
      </c>
    </row>
    <row r="139" spans="1:19" customFormat="1" x14ac:dyDescent="0.35">
      <c r="A139" t="s">
        <v>19</v>
      </c>
      <c r="B139" t="s">
        <v>19</v>
      </c>
      <c r="C139" t="s">
        <v>19</v>
      </c>
      <c r="D139" t="s">
        <v>14</v>
      </c>
      <c r="E139" t="s">
        <v>47</v>
      </c>
      <c r="F139" s="43" t="s">
        <v>95</v>
      </c>
      <c r="G139" t="s">
        <v>88</v>
      </c>
      <c r="H139" t="s">
        <v>67</v>
      </c>
      <c r="L139" s="30">
        <v>2222</v>
      </c>
      <c r="M139" t="s">
        <v>44</v>
      </c>
      <c r="P139" s="30">
        <v>1927</v>
      </c>
      <c r="Q139" s="30"/>
      <c r="R139" s="30"/>
      <c r="S139" s="30">
        <v>26667</v>
      </c>
    </row>
    <row r="140" spans="1:19" customFormat="1" x14ac:dyDescent="0.35">
      <c r="A140" t="s">
        <v>19</v>
      </c>
      <c r="B140" t="s">
        <v>19</v>
      </c>
      <c r="C140" t="s">
        <v>19</v>
      </c>
      <c r="D140" t="s">
        <v>19</v>
      </c>
      <c r="E140" t="s">
        <v>19</v>
      </c>
      <c r="F140" s="43" t="s">
        <v>19</v>
      </c>
      <c r="G140" t="s">
        <v>19</v>
      </c>
      <c r="H140" t="s">
        <v>19</v>
      </c>
      <c r="L140" s="30"/>
      <c r="M140" t="s">
        <v>19</v>
      </c>
      <c r="P140" s="30"/>
      <c r="Q140" s="30"/>
      <c r="R140" s="30"/>
      <c r="S140" s="30"/>
    </row>
    <row r="141" spans="1:19" customFormat="1" x14ac:dyDescent="0.35">
      <c r="A141" t="s">
        <v>101</v>
      </c>
      <c r="B141" t="s">
        <v>45</v>
      </c>
      <c r="C141" t="s">
        <v>37</v>
      </c>
      <c r="D141" t="s">
        <v>13</v>
      </c>
      <c r="E141" t="s">
        <v>47</v>
      </c>
      <c r="F141" s="43" t="s">
        <v>95</v>
      </c>
      <c r="G141" t="s">
        <v>88</v>
      </c>
      <c r="H141" t="s">
        <v>58</v>
      </c>
      <c r="L141" s="30">
        <v>251044</v>
      </c>
      <c r="M141" t="s">
        <v>44</v>
      </c>
      <c r="P141" s="30">
        <v>276149</v>
      </c>
      <c r="Q141" s="30"/>
      <c r="R141" s="30"/>
      <c r="S141" s="30">
        <v>427114</v>
      </c>
    </row>
    <row r="142" spans="1:19" customFormat="1" x14ac:dyDescent="0.35">
      <c r="A142" t="s">
        <v>19</v>
      </c>
      <c r="B142" t="s">
        <v>19</v>
      </c>
      <c r="C142" t="s">
        <v>19</v>
      </c>
      <c r="D142" t="s">
        <v>14</v>
      </c>
      <c r="E142" t="s">
        <v>47</v>
      </c>
      <c r="F142" s="43" t="s">
        <v>95</v>
      </c>
      <c r="G142" t="s">
        <v>88</v>
      </c>
      <c r="H142" t="s">
        <v>58</v>
      </c>
      <c r="L142" s="30">
        <v>669585</v>
      </c>
      <c r="M142" t="s">
        <v>44</v>
      </c>
      <c r="P142" s="30">
        <v>196671</v>
      </c>
      <c r="Q142" s="30"/>
      <c r="R142" s="30"/>
      <c r="S142" s="30">
        <v>427114</v>
      </c>
    </row>
    <row r="143" spans="1:19" customFormat="1" x14ac:dyDescent="0.35">
      <c r="A143" t="s">
        <v>19</v>
      </c>
      <c r="B143" t="s">
        <v>19</v>
      </c>
      <c r="C143" t="s">
        <v>19</v>
      </c>
      <c r="D143" t="s">
        <v>19</v>
      </c>
      <c r="E143" t="s">
        <v>19</v>
      </c>
      <c r="F143" s="43" t="s">
        <v>19</v>
      </c>
      <c r="G143" t="s">
        <v>19</v>
      </c>
      <c r="H143" t="s">
        <v>19</v>
      </c>
      <c r="L143" s="30"/>
      <c r="M143" t="s">
        <v>19</v>
      </c>
      <c r="P143" s="30"/>
      <c r="Q143" s="30"/>
      <c r="R143" s="30"/>
      <c r="S143" s="30"/>
    </row>
    <row r="144" spans="1:19" customFormat="1" x14ac:dyDescent="0.35">
      <c r="A144" t="s">
        <v>101</v>
      </c>
      <c r="B144" t="s">
        <v>45</v>
      </c>
      <c r="C144" t="s">
        <v>37</v>
      </c>
      <c r="D144" t="s">
        <v>13</v>
      </c>
      <c r="E144" t="s">
        <v>47</v>
      </c>
      <c r="F144" s="43" t="s">
        <v>95</v>
      </c>
      <c r="G144" t="s">
        <v>88</v>
      </c>
      <c r="H144" t="s">
        <v>49</v>
      </c>
      <c r="L144" s="30">
        <v>33677</v>
      </c>
      <c r="M144" t="s">
        <v>44</v>
      </c>
      <c r="P144" s="30">
        <v>37045</v>
      </c>
      <c r="Q144" s="30"/>
      <c r="R144" s="30"/>
      <c r="S144" s="30">
        <v>202294</v>
      </c>
    </row>
    <row r="145" spans="1:19" customFormat="1" x14ac:dyDescent="0.35">
      <c r="A145" t="s">
        <v>19</v>
      </c>
      <c r="B145" t="s">
        <v>19</v>
      </c>
      <c r="C145" t="s">
        <v>19</v>
      </c>
      <c r="D145" t="s">
        <v>14</v>
      </c>
      <c r="E145" t="s">
        <v>47</v>
      </c>
      <c r="F145" s="43" t="s">
        <v>95</v>
      </c>
      <c r="G145" t="s">
        <v>88</v>
      </c>
      <c r="H145" t="s">
        <v>49</v>
      </c>
      <c r="L145" s="30">
        <v>33677</v>
      </c>
      <c r="M145" t="s">
        <v>44</v>
      </c>
      <c r="P145" s="30">
        <v>89569</v>
      </c>
      <c r="Q145" s="30"/>
      <c r="R145" s="30"/>
      <c r="S145" s="30">
        <v>202294</v>
      </c>
    </row>
    <row r="146" spans="1:19" customFormat="1" x14ac:dyDescent="0.35">
      <c r="A146" t="s">
        <v>19</v>
      </c>
      <c r="B146" t="s">
        <v>19</v>
      </c>
      <c r="C146" t="s">
        <v>19</v>
      </c>
      <c r="D146" t="s">
        <v>19</v>
      </c>
      <c r="E146" t="s">
        <v>19</v>
      </c>
      <c r="F146" s="43" t="s">
        <v>19</v>
      </c>
      <c r="G146" t="s">
        <v>19</v>
      </c>
      <c r="H146" t="s">
        <v>19</v>
      </c>
      <c r="L146" s="30"/>
      <c r="M146" t="s">
        <v>19</v>
      </c>
      <c r="P146" s="30"/>
      <c r="Q146" s="30"/>
      <c r="R146" s="30"/>
      <c r="S146" s="30"/>
    </row>
    <row r="147" spans="1:19" customFormat="1" x14ac:dyDescent="0.35">
      <c r="A147" t="s">
        <v>101</v>
      </c>
      <c r="B147" t="s">
        <v>45</v>
      </c>
      <c r="C147" t="s">
        <v>37</v>
      </c>
      <c r="D147" t="s">
        <v>13</v>
      </c>
      <c r="E147" t="s">
        <v>47</v>
      </c>
      <c r="F147" s="43" t="s">
        <v>95</v>
      </c>
      <c r="G147" t="s">
        <v>88</v>
      </c>
      <c r="H147" t="s">
        <v>56</v>
      </c>
      <c r="L147" s="30">
        <v>106299</v>
      </c>
      <c r="M147" t="s">
        <v>44</v>
      </c>
      <c r="P147" s="30">
        <v>116927</v>
      </c>
      <c r="Q147" s="30"/>
      <c r="R147" s="30"/>
      <c r="S147" s="30">
        <v>1071146</v>
      </c>
    </row>
    <row r="148" spans="1:19" customFormat="1" x14ac:dyDescent="0.35">
      <c r="A148" t="s">
        <v>19</v>
      </c>
      <c r="B148" t="s">
        <v>19</v>
      </c>
      <c r="C148" t="s">
        <v>19</v>
      </c>
      <c r="D148" t="s">
        <v>14</v>
      </c>
      <c r="E148" t="s">
        <v>47</v>
      </c>
      <c r="F148" s="43" t="s">
        <v>95</v>
      </c>
      <c r="G148" t="s">
        <v>88</v>
      </c>
      <c r="H148" t="s">
        <v>56</v>
      </c>
      <c r="L148" s="30">
        <v>2612153</v>
      </c>
      <c r="M148" t="s">
        <v>44</v>
      </c>
      <c r="P148" s="30">
        <v>511807</v>
      </c>
      <c r="Q148" s="30"/>
      <c r="R148" s="30"/>
      <c r="S148" s="30">
        <v>1054447</v>
      </c>
    </row>
    <row r="149" spans="1:19" customFormat="1" x14ac:dyDescent="0.35">
      <c r="A149" t="s">
        <v>19</v>
      </c>
      <c r="B149" t="s">
        <v>19</v>
      </c>
      <c r="C149" t="s">
        <v>19</v>
      </c>
      <c r="D149" t="s">
        <v>19</v>
      </c>
      <c r="E149" t="s">
        <v>19</v>
      </c>
      <c r="F149" s="43" t="s">
        <v>19</v>
      </c>
      <c r="G149" t="s">
        <v>19</v>
      </c>
      <c r="H149" t="s">
        <v>19</v>
      </c>
      <c r="L149" s="30"/>
      <c r="M149" t="s">
        <v>19</v>
      </c>
      <c r="P149" s="30"/>
      <c r="Q149" s="30"/>
      <c r="R149" s="30"/>
      <c r="S149" s="30"/>
    </row>
    <row r="150" spans="1:19" customFormat="1" x14ac:dyDescent="0.35">
      <c r="A150" t="s">
        <v>101</v>
      </c>
      <c r="B150" t="s">
        <v>45</v>
      </c>
      <c r="C150" t="s">
        <v>37</v>
      </c>
      <c r="D150" t="s">
        <v>13</v>
      </c>
      <c r="E150" t="s">
        <v>47</v>
      </c>
      <c r="F150" s="43" t="s">
        <v>95</v>
      </c>
      <c r="G150" t="s">
        <v>88</v>
      </c>
      <c r="H150" t="s">
        <v>54</v>
      </c>
      <c r="L150" s="30">
        <v>3812</v>
      </c>
      <c r="M150" t="s">
        <v>44</v>
      </c>
      <c r="P150" s="30">
        <v>4192</v>
      </c>
      <c r="Q150" s="30"/>
      <c r="R150" s="30"/>
      <c r="S150" s="30">
        <v>36024</v>
      </c>
    </row>
    <row r="151" spans="1:19" customFormat="1" x14ac:dyDescent="0.35">
      <c r="A151" t="s">
        <v>19</v>
      </c>
      <c r="B151" t="s">
        <v>19</v>
      </c>
      <c r="C151" t="s">
        <v>19</v>
      </c>
      <c r="D151" t="s">
        <v>14</v>
      </c>
      <c r="E151" t="s">
        <v>47</v>
      </c>
      <c r="F151" s="43" t="s">
        <v>95</v>
      </c>
      <c r="G151" t="s">
        <v>88</v>
      </c>
      <c r="H151" t="s">
        <v>54</v>
      </c>
      <c r="L151" s="30">
        <v>3812</v>
      </c>
      <c r="M151" t="s">
        <v>44</v>
      </c>
      <c r="P151" s="30">
        <v>59088</v>
      </c>
      <c r="Q151" s="30"/>
      <c r="R151" s="30"/>
      <c r="S151" s="30">
        <v>36024</v>
      </c>
    </row>
    <row r="152" spans="1:19" customFormat="1" x14ac:dyDescent="0.35">
      <c r="A152" t="s">
        <v>19</v>
      </c>
      <c r="B152" t="s">
        <v>19</v>
      </c>
      <c r="C152" t="s">
        <v>19</v>
      </c>
      <c r="D152" t="s">
        <v>19</v>
      </c>
      <c r="E152" t="s">
        <v>19</v>
      </c>
      <c r="F152" s="43" t="s">
        <v>19</v>
      </c>
      <c r="G152" t="s">
        <v>19</v>
      </c>
      <c r="H152" t="s">
        <v>19</v>
      </c>
      <c r="L152" s="30"/>
      <c r="M152" t="s">
        <v>19</v>
      </c>
      <c r="P152" s="30"/>
      <c r="Q152" s="30"/>
      <c r="R152" s="30"/>
      <c r="S152" s="30"/>
    </row>
    <row r="153" spans="1:19" customFormat="1" x14ac:dyDescent="0.35">
      <c r="A153" t="s">
        <v>101</v>
      </c>
      <c r="B153" t="s">
        <v>45</v>
      </c>
      <c r="C153" t="s">
        <v>37</v>
      </c>
      <c r="D153" t="s">
        <v>13</v>
      </c>
      <c r="E153" t="s">
        <v>47</v>
      </c>
      <c r="F153" s="43" t="s">
        <v>95</v>
      </c>
      <c r="G153" t="s">
        <v>88</v>
      </c>
      <c r="H153" t="s">
        <v>55</v>
      </c>
      <c r="L153" s="30">
        <v>9602186</v>
      </c>
      <c r="M153" t="s">
        <v>44</v>
      </c>
      <c r="P153" s="30">
        <v>10546467</v>
      </c>
      <c r="Q153" s="30"/>
      <c r="R153" s="30"/>
      <c r="S153" s="30">
        <v>13699140</v>
      </c>
    </row>
    <row r="154" spans="1:19" customFormat="1" x14ac:dyDescent="0.35">
      <c r="A154" t="s">
        <v>19</v>
      </c>
      <c r="B154" t="s">
        <v>19</v>
      </c>
      <c r="C154" t="s">
        <v>19</v>
      </c>
      <c r="D154" t="s">
        <v>14</v>
      </c>
      <c r="E154" t="s">
        <v>47</v>
      </c>
      <c r="F154" s="43" t="s">
        <v>95</v>
      </c>
      <c r="G154" t="s">
        <v>88</v>
      </c>
      <c r="H154" t="s">
        <v>55</v>
      </c>
      <c r="L154" s="30">
        <v>111035677</v>
      </c>
      <c r="M154" t="s">
        <v>44</v>
      </c>
      <c r="P154" s="30">
        <v>5567704</v>
      </c>
      <c r="Q154" s="30"/>
      <c r="R154" s="30"/>
      <c r="S154" s="30">
        <v>14291591</v>
      </c>
    </row>
    <row r="155" spans="1:19" customFormat="1" x14ac:dyDescent="0.35">
      <c r="A155" t="s">
        <v>19</v>
      </c>
      <c r="B155" t="s">
        <v>19</v>
      </c>
      <c r="C155" t="s">
        <v>19</v>
      </c>
      <c r="D155" t="s">
        <v>19</v>
      </c>
      <c r="E155" t="s">
        <v>19</v>
      </c>
      <c r="F155" s="43" t="s">
        <v>19</v>
      </c>
      <c r="G155" t="s">
        <v>19</v>
      </c>
      <c r="H155" t="s">
        <v>19</v>
      </c>
      <c r="L155" s="30"/>
      <c r="M155" t="s">
        <v>19</v>
      </c>
      <c r="P155" s="30"/>
      <c r="Q155" s="30"/>
      <c r="R155" s="30"/>
      <c r="S155" s="30"/>
    </row>
    <row r="156" spans="1:19" customFormat="1" x14ac:dyDescent="0.35">
      <c r="A156" t="s">
        <v>101</v>
      </c>
      <c r="B156" t="s">
        <v>45</v>
      </c>
      <c r="C156" t="s">
        <v>37</v>
      </c>
      <c r="D156" t="s">
        <v>13</v>
      </c>
      <c r="E156" t="s">
        <v>47</v>
      </c>
      <c r="F156" s="43" t="s">
        <v>95</v>
      </c>
      <c r="G156" t="s">
        <v>88</v>
      </c>
      <c r="H156" t="s">
        <v>69</v>
      </c>
      <c r="L156" s="30">
        <v>2879</v>
      </c>
      <c r="M156" t="s">
        <v>44</v>
      </c>
      <c r="P156" s="30">
        <v>3167</v>
      </c>
      <c r="Q156" s="30"/>
      <c r="R156" s="30"/>
      <c r="S156" s="30">
        <v>6588</v>
      </c>
    </row>
    <row r="157" spans="1:19" customFormat="1" x14ac:dyDescent="0.35">
      <c r="A157" t="s">
        <v>19</v>
      </c>
      <c r="B157" t="s">
        <v>19</v>
      </c>
      <c r="C157" t="s">
        <v>19</v>
      </c>
      <c r="D157" t="s">
        <v>14</v>
      </c>
      <c r="E157" t="s">
        <v>47</v>
      </c>
      <c r="F157" s="43" t="s">
        <v>95</v>
      </c>
      <c r="G157" t="s">
        <v>88</v>
      </c>
      <c r="H157" t="s">
        <v>69</v>
      </c>
      <c r="L157" s="30">
        <v>136800</v>
      </c>
      <c r="M157" t="s">
        <v>44</v>
      </c>
      <c r="P157" s="30">
        <v>3167</v>
      </c>
      <c r="Q157" s="30"/>
      <c r="R157" s="30"/>
      <c r="S157" s="30">
        <v>6588</v>
      </c>
    </row>
    <row r="158" spans="1:19" customFormat="1" x14ac:dyDescent="0.35">
      <c r="A158" t="s">
        <v>19</v>
      </c>
      <c r="B158" t="s">
        <v>19</v>
      </c>
      <c r="C158" t="s">
        <v>19</v>
      </c>
      <c r="D158" t="s">
        <v>19</v>
      </c>
      <c r="E158" t="s">
        <v>19</v>
      </c>
      <c r="F158" s="43" t="s">
        <v>19</v>
      </c>
      <c r="G158" t="s">
        <v>19</v>
      </c>
      <c r="H158" t="s">
        <v>19</v>
      </c>
      <c r="L158" s="30"/>
      <c r="M158" t="s">
        <v>19</v>
      </c>
      <c r="P158" s="30"/>
      <c r="Q158" s="30"/>
      <c r="R158" s="30"/>
      <c r="S158" s="30"/>
    </row>
    <row r="159" spans="1:19" customFormat="1" x14ac:dyDescent="0.35">
      <c r="A159" t="s">
        <v>101</v>
      </c>
      <c r="B159" t="s">
        <v>45</v>
      </c>
      <c r="C159" t="s">
        <v>37</v>
      </c>
      <c r="D159" t="s">
        <v>13</v>
      </c>
      <c r="E159" t="s">
        <v>47</v>
      </c>
      <c r="F159" s="43" t="s">
        <v>95</v>
      </c>
      <c r="G159" t="s">
        <v>88</v>
      </c>
      <c r="H159" t="s">
        <v>57</v>
      </c>
      <c r="L159" s="30">
        <v>390141</v>
      </c>
      <c r="M159" t="s">
        <v>44</v>
      </c>
      <c r="P159" s="30">
        <v>445928</v>
      </c>
      <c r="Q159" s="30"/>
      <c r="R159" s="30"/>
      <c r="S159" s="30">
        <v>1709286</v>
      </c>
    </row>
    <row r="160" spans="1:19" customFormat="1" x14ac:dyDescent="0.35">
      <c r="A160" t="s">
        <v>19</v>
      </c>
      <c r="B160" t="s">
        <v>19</v>
      </c>
      <c r="C160" t="s">
        <v>19</v>
      </c>
      <c r="D160" t="s">
        <v>14</v>
      </c>
      <c r="E160" t="s">
        <v>47</v>
      </c>
      <c r="F160" s="43" t="s">
        <v>95</v>
      </c>
      <c r="G160" t="s">
        <v>88</v>
      </c>
      <c r="H160" t="s">
        <v>57</v>
      </c>
      <c r="L160" s="30">
        <v>14081332</v>
      </c>
      <c r="M160" t="s">
        <v>44</v>
      </c>
      <c r="P160" s="30">
        <v>592276</v>
      </c>
      <c r="Q160" s="30"/>
      <c r="R160" s="30"/>
      <c r="S160" s="30">
        <v>1709286</v>
      </c>
    </row>
    <row r="161" spans="1:19" customFormat="1" x14ac:dyDescent="0.35">
      <c r="A161" t="s">
        <v>19</v>
      </c>
      <c r="B161" t="s">
        <v>19</v>
      </c>
      <c r="C161" t="s">
        <v>19</v>
      </c>
      <c r="D161" t="s">
        <v>19</v>
      </c>
      <c r="E161" t="s">
        <v>19</v>
      </c>
      <c r="F161" s="43" t="s">
        <v>19</v>
      </c>
      <c r="G161" t="s">
        <v>19</v>
      </c>
      <c r="H161" t="s">
        <v>19</v>
      </c>
      <c r="L161" s="30"/>
      <c r="M161" t="s">
        <v>19</v>
      </c>
      <c r="P161" s="30"/>
      <c r="Q161" s="30"/>
      <c r="R161" s="30"/>
      <c r="S161" s="30"/>
    </row>
    <row r="162" spans="1:19" customFormat="1" x14ac:dyDescent="0.35">
      <c r="A162" t="s">
        <v>101</v>
      </c>
      <c r="B162" t="s">
        <v>48</v>
      </c>
      <c r="C162" t="s">
        <v>37</v>
      </c>
      <c r="D162" t="s">
        <v>13</v>
      </c>
      <c r="E162" t="s">
        <v>47</v>
      </c>
      <c r="F162" s="43" t="s">
        <v>95</v>
      </c>
      <c r="G162" t="s">
        <v>88</v>
      </c>
      <c r="H162" t="s">
        <v>52</v>
      </c>
      <c r="L162" s="30">
        <v>21016</v>
      </c>
      <c r="M162" t="s">
        <v>44</v>
      </c>
      <c r="P162" s="30">
        <v>23118</v>
      </c>
      <c r="Q162" s="30"/>
      <c r="R162" s="30"/>
      <c r="S162" s="30">
        <v>2590</v>
      </c>
    </row>
    <row r="163" spans="1:19" customFormat="1" x14ac:dyDescent="0.35">
      <c r="A163" t="s">
        <v>19</v>
      </c>
      <c r="B163" t="s">
        <v>19</v>
      </c>
      <c r="C163" t="s">
        <v>19</v>
      </c>
      <c r="D163" t="s">
        <v>14</v>
      </c>
      <c r="E163" t="s">
        <v>47</v>
      </c>
      <c r="F163" s="43" t="s">
        <v>95</v>
      </c>
      <c r="G163" t="s">
        <v>88</v>
      </c>
      <c r="H163" t="s">
        <v>52</v>
      </c>
      <c r="L163" s="30">
        <v>21016</v>
      </c>
      <c r="M163" t="s">
        <v>44</v>
      </c>
      <c r="P163" s="30">
        <v>214</v>
      </c>
      <c r="Q163" s="30"/>
      <c r="R163" s="30"/>
      <c r="S163" s="30">
        <v>2590</v>
      </c>
    </row>
    <row r="164" spans="1:19" customFormat="1" x14ac:dyDescent="0.35">
      <c r="A164" t="s">
        <v>19</v>
      </c>
      <c r="B164" t="s">
        <v>19</v>
      </c>
      <c r="C164" t="s">
        <v>19</v>
      </c>
      <c r="D164" t="s">
        <v>19</v>
      </c>
      <c r="E164" t="s">
        <v>19</v>
      </c>
      <c r="F164" s="43" t="s">
        <v>19</v>
      </c>
      <c r="G164" t="s">
        <v>19</v>
      </c>
      <c r="H164" t="s">
        <v>19</v>
      </c>
      <c r="L164" s="30"/>
      <c r="M164" t="s">
        <v>19</v>
      </c>
      <c r="P164" s="30"/>
      <c r="Q164" s="30"/>
      <c r="R164" s="30"/>
      <c r="S164" s="30"/>
    </row>
    <row r="165" spans="1:19" customFormat="1" x14ac:dyDescent="0.35">
      <c r="A165" t="s">
        <v>101</v>
      </c>
      <c r="B165" t="s">
        <v>48</v>
      </c>
      <c r="C165" t="s">
        <v>37</v>
      </c>
      <c r="D165" t="s">
        <v>13</v>
      </c>
      <c r="E165" t="s">
        <v>47</v>
      </c>
      <c r="F165" s="43" t="s">
        <v>95</v>
      </c>
      <c r="G165" t="s">
        <v>88</v>
      </c>
      <c r="H165" t="s">
        <v>50</v>
      </c>
      <c r="L165" s="30">
        <v>4473</v>
      </c>
      <c r="M165" t="s">
        <v>44</v>
      </c>
      <c r="P165" s="30">
        <v>5102</v>
      </c>
      <c r="Q165" s="30"/>
      <c r="R165" s="30"/>
      <c r="S165" s="30">
        <v>165766</v>
      </c>
    </row>
    <row r="166" spans="1:19" customFormat="1" x14ac:dyDescent="0.35">
      <c r="A166" t="s">
        <v>19</v>
      </c>
      <c r="B166" t="s">
        <v>19</v>
      </c>
      <c r="C166" t="s">
        <v>19</v>
      </c>
      <c r="D166" t="s">
        <v>14</v>
      </c>
      <c r="E166" t="s">
        <v>47</v>
      </c>
      <c r="F166" s="43" t="s">
        <v>95</v>
      </c>
      <c r="G166" t="s">
        <v>88</v>
      </c>
      <c r="H166" t="s">
        <v>50</v>
      </c>
      <c r="L166" s="30">
        <v>4473</v>
      </c>
      <c r="M166" t="s">
        <v>44</v>
      </c>
      <c r="P166" s="30">
        <v>40076</v>
      </c>
      <c r="Q166" s="30"/>
      <c r="R166" s="30"/>
      <c r="S166" s="30">
        <v>165766</v>
      </c>
    </row>
    <row r="167" spans="1:19" customFormat="1" x14ac:dyDescent="0.35">
      <c r="A167" t="s">
        <v>19</v>
      </c>
      <c r="B167" t="s">
        <v>19</v>
      </c>
      <c r="C167" t="s">
        <v>19</v>
      </c>
      <c r="D167" t="s">
        <v>19</v>
      </c>
      <c r="E167" t="s">
        <v>19</v>
      </c>
      <c r="F167" s="43" t="s">
        <v>19</v>
      </c>
      <c r="G167" t="s">
        <v>19</v>
      </c>
      <c r="H167" t="s">
        <v>19</v>
      </c>
      <c r="L167" s="30"/>
      <c r="M167" t="s">
        <v>19</v>
      </c>
      <c r="P167" s="30"/>
      <c r="Q167" s="30"/>
      <c r="R167" s="30"/>
      <c r="S167" s="30"/>
    </row>
    <row r="168" spans="1:19" customFormat="1" x14ac:dyDescent="0.35">
      <c r="A168" t="s">
        <v>101</v>
      </c>
      <c r="B168" t="s">
        <v>48</v>
      </c>
      <c r="C168" t="s">
        <v>37</v>
      </c>
      <c r="D168" t="s">
        <v>13</v>
      </c>
      <c r="E168" t="s">
        <v>47</v>
      </c>
      <c r="F168" s="43" t="s">
        <v>95</v>
      </c>
      <c r="G168" t="s">
        <v>88</v>
      </c>
      <c r="H168" t="s">
        <v>42</v>
      </c>
      <c r="L168" s="30">
        <v>8460</v>
      </c>
      <c r="M168" t="s">
        <v>44</v>
      </c>
      <c r="P168" s="30">
        <v>9306</v>
      </c>
      <c r="Q168" s="30"/>
      <c r="R168" s="30"/>
      <c r="S168" s="30">
        <v>20395</v>
      </c>
    </row>
    <row r="169" spans="1:19" customFormat="1" x14ac:dyDescent="0.35">
      <c r="A169" t="s">
        <v>19</v>
      </c>
      <c r="B169" t="s">
        <v>19</v>
      </c>
      <c r="C169" t="s">
        <v>19</v>
      </c>
      <c r="D169" t="s">
        <v>14</v>
      </c>
      <c r="E169" t="s">
        <v>47</v>
      </c>
      <c r="F169" s="43" t="s">
        <v>95</v>
      </c>
      <c r="G169" t="s">
        <v>88</v>
      </c>
      <c r="H169" t="s">
        <v>42</v>
      </c>
      <c r="L169" s="30">
        <v>8460</v>
      </c>
      <c r="M169" t="s">
        <v>44</v>
      </c>
      <c r="P169" s="30">
        <v>2467</v>
      </c>
      <c r="Q169" s="30"/>
      <c r="R169" s="30"/>
      <c r="S169" s="30">
        <v>20395</v>
      </c>
    </row>
    <row r="170" spans="1:19" customFormat="1" x14ac:dyDescent="0.35">
      <c r="A170" t="s">
        <v>19</v>
      </c>
      <c r="B170" t="s">
        <v>19</v>
      </c>
      <c r="C170" t="s">
        <v>19</v>
      </c>
      <c r="D170" t="s">
        <v>19</v>
      </c>
      <c r="E170" t="s">
        <v>19</v>
      </c>
      <c r="F170" s="43" t="s">
        <v>19</v>
      </c>
      <c r="G170" t="s">
        <v>19</v>
      </c>
      <c r="H170" t="s">
        <v>19</v>
      </c>
      <c r="L170" s="30"/>
      <c r="M170" t="s">
        <v>19</v>
      </c>
      <c r="P170" s="30"/>
      <c r="Q170" s="30"/>
      <c r="R170" s="30"/>
      <c r="S170" s="30"/>
    </row>
    <row r="171" spans="1:19" customFormat="1" x14ac:dyDescent="0.35">
      <c r="A171" t="s">
        <v>101</v>
      </c>
      <c r="B171" t="s">
        <v>48</v>
      </c>
      <c r="C171" t="s">
        <v>37</v>
      </c>
      <c r="D171" t="s">
        <v>13</v>
      </c>
      <c r="E171" t="s">
        <v>47</v>
      </c>
      <c r="F171" s="43" t="s">
        <v>95</v>
      </c>
      <c r="G171" t="s">
        <v>88</v>
      </c>
      <c r="H171" t="s">
        <v>102</v>
      </c>
      <c r="L171" s="30">
        <v>3000</v>
      </c>
      <c r="M171" t="s">
        <v>44</v>
      </c>
      <c r="P171" s="30">
        <v>3300</v>
      </c>
      <c r="Q171" s="30"/>
      <c r="R171" s="30"/>
      <c r="S171" s="30">
        <v>37770</v>
      </c>
    </row>
    <row r="172" spans="1:19" customFormat="1" x14ac:dyDescent="0.35">
      <c r="A172" t="s">
        <v>19</v>
      </c>
      <c r="B172" t="s">
        <v>19</v>
      </c>
      <c r="C172" t="s">
        <v>19</v>
      </c>
      <c r="D172" t="s">
        <v>14</v>
      </c>
      <c r="E172" t="s">
        <v>47</v>
      </c>
      <c r="F172" s="43" t="s">
        <v>95</v>
      </c>
      <c r="G172" t="s">
        <v>88</v>
      </c>
      <c r="H172" t="s">
        <v>102</v>
      </c>
      <c r="L172" s="30">
        <v>3000</v>
      </c>
      <c r="M172" t="s">
        <v>44</v>
      </c>
      <c r="P172" s="30">
        <v>39290</v>
      </c>
      <c r="Q172" s="30"/>
      <c r="R172" s="30"/>
      <c r="S172" s="30">
        <v>37770</v>
      </c>
    </row>
    <row r="173" spans="1:19" customFormat="1" x14ac:dyDescent="0.35">
      <c r="A173" t="s">
        <v>19</v>
      </c>
      <c r="B173" t="s">
        <v>19</v>
      </c>
      <c r="C173" t="s">
        <v>19</v>
      </c>
      <c r="D173" t="s">
        <v>19</v>
      </c>
      <c r="E173" t="s">
        <v>19</v>
      </c>
      <c r="F173" s="43" t="s">
        <v>19</v>
      </c>
      <c r="G173" t="s">
        <v>19</v>
      </c>
      <c r="H173" t="s">
        <v>19</v>
      </c>
      <c r="L173" s="30"/>
      <c r="M173" t="s">
        <v>19</v>
      </c>
      <c r="P173" s="30"/>
      <c r="Q173" s="30"/>
      <c r="R173" s="30"/>
      <c r="S173" s="30"/>
    </row>
    <row r="174" spans="1:19" customFormat="1" x14ac:dyDescent="0.35">
      <c r="A174" t="s">
        <v>101</v>
      </c>
      <c r="B174" t="s">
        <v>48</v>
      </c>
      <c r="C174" t="s">
        <v>37</v>
      </c>
      <c r="D174" t="s">
        <v>13</v>
      </c>
      <c r="E174" t="s">
        <v>47</v>
      </c>
      <c r="F174" s="43" t="s">
        <v>95</v>
      </c>
      <c r="G174" t="s">
        <v>88</v>
      </c>
      <c r="H174" t="s">
        <v>67</v>
      </c>
      <c r="L174" s="30">
        <v>3104</v>
      </c>
      <c r="M174" t="s">
        <v>44</v>
      </c>
      <c r="P174" s="30">
        <v>3414</v>
      </c>
      <c r="Q174" s="30"/>
      <c r="R174" s="30"/>
      <c r="S174" s="30">
        <v>62931</v>
      </c>
    </row>
    <row r="175" spans="1:19" customFormat="1" x14ac:dyDescent="0.35">
      <c r="A175" t="s">
        <v>19</v>
      </c>
      <c r="B175" t="s">
        <v>19</v>
      </c>
      <c r="C175" t="s">
        <v>19</v>
      </c>
      <c r="D175" t="s">
        <v>14</v>
      </c>
      <c r="E175" t="s">
        <v>47</v>
      </c>
      <c r="F175" s="43" t="s">
        <v>95</v>
      </c>
      <c r="G175" t="s">
        <v>88</v>
      </c>
      <c r="H175" t="s">
        <v>67</v>
      </c>
      <c r="L175" s="30">
        <v>5244</v>
      </c>
      <c r="M175" t="s">
        <v>44</v>
      </c>
      <c r="P175" s="30">
        <v>3793</v>
      </c>
      <c r="Q175" s="30"/>
      <c r="R175" s="30"/>
      <c r="S175" s="30">
        <v>62931</v>
      </c>
    </row>
    <row r="176" spans="1:19" customFormat="1" x14ac:dyDescent="0.35">
      <c r="A176" t="s">
        <v>19</v>
      </c>
      <c r="B176" t="s">
        <v>19</v>
      </c>
      <c r="C176" t="s">
        <v>19</v>
      </c>
      <c r="D176" t="s">
        <v>19</v>
      </c>
      <c r="E176" t="s">
        <v>19</v>
      </c>
      <c r="F176" s="43" t="s">
        <v>19</v>
      </c>
      <c r="G176" t="s">
        <v>19</v>
      </c>
      <c r="H176" t="s">
        <v>19</v>
      </c>
      <c r="L176" s="30"/>
      <c r="M176" t="s">
        <v>19</v>
      </c>
      <c r="P176" s="30"/>
      <c r="Q176" s="30"/>
      <c r="R176" s="30"/>
      <c r="S176" s="30"/>
    </row>
    <row r="177" spans="1:19" customFormat="1" x14ac:dyDescent="0.35">
      <c r="A177" t="s">
        <v>101</v>
      </c>
      <c r="B177" t="s">
        <v>48</v>
      </c>
      <c r="C177" t="s">
        <v>37</v>
      </c>
      <c r="D177" t="s">
        <v>13</v>
      </c>
      <c r="E177" t="s">
        <v>47</v>
      </c>
      <c r="F177" s="43" t="s">
        <v>95</v>
      </c>
      <c r="G177" t="s">
        <v>88</v>
      </c>
      <c r="H177" t="s">
        <v>58</v>
      </c>
      <c r="L177" s="30">
        <v>180208</v>
      </c>
      <c r="M177" t="s">
        <v>44</v>
      </c>
      <c r="P177" s="30">
        <v>198271</v>
      </c>
      <c r="Q177" s="30"/>
      <c r="R177" s="30"/>
      <c r="S177" s="30">
        <v>161008</v>
      </c>
    </row>
    <row r="178" spans="1:19" customFormat="1" x14ac:dyDescent="0.35">
      <c r="A178" t="s">
        <v>19</v>
      </c>
      <c r="B178" t="s">
        <v>19</v>
      </c>
      <c r="C178" t="s">
        <v>19</v>
      </c>
      <c r="D178" t="s">
        <v>14</v>
      </c>
      <c r="E178" t="s">
        <v>47</v>
      </c>
      <c r="F178" s="43" t="s">
        <v>95</v>
      </c>
      <c r="G178" t="s">
        <v>88</v>
      </c>
      <c r="H178" t="s">
        <v>58</v>
      </c>
      <c r="L178" s="30">
        <v>180208</v>
      </c>
      <c r="M178" t="s">
        <v>44</v>
      </c>
      <c r="P178" s="30">
        <v>88701</v>
      </c>
      <c r="Q178" s="30"/>
      <c r="R178" s="30"/>
      <c r="S178" s="30">
        <v>161008</v>
      </c>
    </row>
    <row r="179" spans="1:19" customFormat="1" x14ac:dyDescent="0.35">
      <c r="A179" t="s">
        <v>19</v>
      </c>
      <c r="B179" t="s">
        <v>19</v>
      </c>
      <c r="C179" t="s">
        <v>19</v>
      </c>
      <c r="D179" t="s">
        <v>19</v>
      </c>
      <c r="E179" t="s">
        <v>19</v>
      </c>
      <c r="F179" s="43" t="s">
        <v>19</v>
      </c>
      <c r="G179" t="s">
        <v>19</v>
      </c>
      <c r="H179" t="s">
        <v>19</v>
      </c>
      <c r="L179" s="30"/>
      <c r="M179" t="s">
        <v>19</v>
      </c>
      <c r="P179" s="30"/>
      <c r="Q179" s="30"/>
      <c r="R179" s="30"/>
      <c r="S179" s="30"/>
    </row>
    <row r="180" spans="1:19" customFormat="1" x14ac:dyDescent="0.35">
      <c r="A180" t="s">
        <v>101</v>
      </c>
      <c r="B180" t="s">
        <v>48</v>
      </c>
      <c r="C180" t="s">
        <v>37</v>
      </c>
      <c r="D180" t="s">
        <v>13</v>
      </c>
      <c r="E180" t="s">
        <v>47</v>
      </c>
      <c r="F180" s="43" t="s">
        <v>95</v>
      </c>
      <c r="G180" t="s">
        <v>88</v>
      </c>
      <c r="H180" t="s">
        <v>49</v>
      </c>
      <c r="L180" s="30">
        <v>21709</v>
      </c>
      <c r="M180" t="s">
        <v>44</v>
      </c>
      <c r="P180" s="30">
        <v>23881</v>
      </c>
      <c r="Q180" s="30"/>
      <c r="R180" s="30"/>
      <c r="S180" s="30">
        <v>257590</v>
      </c>
    </row>
    <row r="181" spans="1:19" customFormat="1" x14ac:dyDescent="0.35">
      <c r="A181" t="s">
        <v>19</v>
      </c>
      <c r="B181" t="s">
        <v>19</v>
      </c>
      <c r="C181" t="s">
        <v>19</v>
      </c>
      <c r="D181" t="s">
        <v>14</v>
      </c>
      <c r="E181" t="s">
        <v>47</v>
      </c>
      <c r="F181" s="43" t="s">
        <v>95</v>
      </c>
      <c r="G181" t="s">
        <v>88</v>
      </c>
      <c r="H181" t="s">
        <v>49</v>
      </c>
      <c r="L181" s="30">
        <v>21709</v>
      </c>
      <c r="M181" t="s">
        <v>44</v>
      </c>
      <c r="P181" s="30">
        <v>108110</v>
      </c>
      <c r="Q181" s="30"/>
      <c r="R181" s="30"/>
      <c r="S181" s="30">
        <v>257590</v>
      </c>
    </row>
    <row r="182" spans="1:19" customFormat="1" x14ac:dyDescent="0.35">
      <c r="A182" t="s">
        <v>19</v>
      </c>
      <c r="B182" t="s">
        <v>19</v>
      </c>
      <c r="C182" t="s">
        <v>19</v>
      </c>
      <c r="D182" t="s">
        <v>19</v>
      </c>
      <c r="E182" t="s">
        <v>19</v>
      </c>
      <c r="F182" s="43" t="s">
        <v>19</v>
      </c>
      <c r="G182" t="s">
        <v>19</v>
      </c>
      <c r="H182" t="s">
        <v>19</v>
      </c>
      <c r="L182" s="30"/>
      <c r="M182" t="s">
        <v>19</v>
      </c>
      <c r="P182" s="30"/>
      <c r="Q182" s="30"/>
      <c r="R182" s="30"/>
      <c r="S182" s="30"/>
    </row>
    <row r="183" spans="1:19" customFormat="1" x14ac:dyDescent="0.35">
      <c r="A183" t="s">
        <v>101</v>
      </c>
      <c r="B183" t="s">
        <v>48</v>
      </c>
      <c r="C183" t="s">
        <v>37</v>
      </c>
      <c r="D183" t="s">
        <v>13</v>
      </c>
      <c r="E183" t="s">
        <v>47</v>
      </c>
      <c r="F183" s="43" t="s">
        <v>95</v>
      </c>
      <c r="G183" t="s">
        <v>88</v>
      </c>
      <c r="H183" t="s">
        <v>56</v>
      </c>
      <c r="L183" s="30">
        <v>38515</v>
      </c>
      <c r="M183" t="s">
        <v>44</v>
      </c>
      <c r="P183" s="30">
        <v>42362</v>
      </c>
      <c r="Q183" s="30"/>
      <c r="R183" s="30"/>
      <c r="S183" s="30">
        <v>637151</v>
      </c>
    </row>
    <row r="184" spans="1:19" customFormat="1" x14ac:dyDescent="0.35">
      <c r="A184" t="s">
        <v>19</v>
      </c>
      <c r="B184" t="s">
        <v>19</v>
      </c>
      <c r="C184" t="s">
        <v>19</v>
      </c>
      <c r="D184" t="s">
        <v>14</v>
      </c>
      <c r="E184" t="s">
        <v>47</v>
      </c>
      <c r="F184" s="43" t="s">
        <v>95</v>
      </c>
      <c r="G184" t="s">
        <v>88</v>
      </c>
      <c r="H184" t="s">
        <v>56</v>
      </c>
      <c r="L184" s="30">
        <v>838546</v>
      </c>
      <c r="M184" t="s">
        <v>44</v>
      </c>
      <c r="P184" s="30">
        <v>327917</v>
      </c>
      <c r="Q184" s="30"/>
      <c r="R184" s="30"/>
      <c r="S184" s="30">
        <v>653850</v>
      </c>
    </row>
    <row r="185" spans="1:19" customFormat="1" x14ac:dyDescent="0.35">
      <c r="A185" t="s">
        <v>19</v>
      </c>
      <c r="B185" t="s">
        <v>19</v>
      </c>
      <c r="C185" t="s">
        <v>19</v>
      </c>
      <c r="D185" t="s">
        <v>19</v>
      </c>
      <c r="E185" t="s">
        <v>19</v>
      </c>
      <c r="F185" s="43" t="s">
        <v>19</v>
      </c>
      <c r="G185" t="s">
        <v>19</v>
      </c>
      <c r="H185" t="s">
        <v>19</v>
      </c>
      <c r="L185" s="30"/>
      <c r="M185" t="s">
        <v>19</v>
      </c>
      <c r="P185" s="30"/>
      <c r="Q185" s="30"/>
      <c r="R185" s="30"/>
      <c r="S185" s="30"/>
    </row>
    <row r="186" spans="1:19" customFormat="1" x14ac:dyDescent="0.35">
      <c r="A186" t="s">
        <v>101</v>
      </c>
      <c r="B186" t="s">
        <v>48</v>
      </c>
      <c r="C186" t="s">
        <v>37</v>
      </c>
      <c r="D186" t="s">
        <v>13</v>
      </c>
      <c r="E186" t="s">
        <v>47</v>
      </c>
      <c r="F186" s="43" t="s">
        <v>95</v>
      </c>
      <c r="G186" t="s">
        <v>88</v>
      </c>
      <c r="H186" t="s">
        <v>55</v>
      </c>
      <c r="L186" s="30">
        <v>13252604</v>
      </c>
      <c r="M186" t="s">
        <v>44</v>
      </c>
      <c r="P186" s="30">
        <v>14593060</v>
      </c>
      <c r="Q186" s="30"/>
      <c r="R186" s="30"/>
      <c r="S186" s="30">
        <v>18832724</v>
      </c>
    </row>
    <row r="187" spans="1:19" customFormat="1" x14ac:dyDescent="0.35">
      <c r="A187" t="s">
        <v>19</v>
      </c>
      <c r="B187" t="s">
        <v>19</v>
      </c>
      <c r="C187" t="s">
        <v>19</v>
      </c>
      <c r="D187" t="s">
        <v>14</v>
      </c>
      <c r="E187" t="s">
        <v>47</v>
      </c>
      <c r="F187" s="43" t="s">
        <v>95</v>
      </c>
      <c r="G187" t="s">
        <v>88</v>
      </c>
      <c r="H187" t="s">
        <v>55</v>
      </c>
      <c r="L187" s="30">
        <v>133871157</v>
      </c>
      <c r="M187" t="s">
        <v>44</v>
      </c>
      <c r="P187" s="30">
        <v>7139009</v>
      </c>
      <c r="Q187" s="30"/>
      <c r="R187" s="30"/>
      <c r="S187" s="30">
        <v>18857812</v>
      </c>
    </row>
    <row r="188" spans="1:19" customFormat="1" x14ac:dyDescent="0.35">
      <c r="A188" t="s">
        <v>19</v>
      </c>
      <c r="B188" t="s">
        <v>19</v>
      </c>
      <c r="C188" t="s">
        <v>19</v>
      </c>
      <c r="D188" t="s">
        <v>19</v>
      </c>
      <c r="E188" t="s">
        <v>19</v>
      </c>
      <c r="F188" s="43" t="s">
        <v>19</v>
      </c>
      <c r="G188" t="s">
        <v>19</v>
      </c>
      <c r="H188" t="s">
        <v>19</v>
      </c>
      <c r="L188" s="30"/>
      <c r="M188" t="s">
        <v>19</v>
      </c>
      <c r="P188" s="30"/>
      <c r="Q188" s="30"/>
      <c r="R188" s="30"/>
      <c r="S188" s="30"/>
    </row>
    <row r="189" spans="1:19" customFormat="1" x14ac:dyDescent="0.35">
      <c r="A189" t="s">
        <v>101</v>
      </c>
      <c r="B189" t="s">
        <v>48</v>
      </c>
      <c r="C189" t="s">
        <v>37</v>
      </c>
      <c r="D189" t="s">
        <v>13</v>
      </c>
      <c r="E189" t="s">
        <v>47</v>
      </c>
      <c r="F189" s="43" t="s">
        <v>95</v>
      </c>
      <c r="G189" t="s">
        <v>88</v>
      </c>
      <c r="H189" t="s">
        <v>57</v>
      </c>
      <c r="L189" s="30">
        <v>328750</v>
      </c>
      <c r="M189" t="s">
        <v>44</v>
      </c>
      <c r="P189" s="30">
        <v>394408</v>
      </c>
      <c r="Q189" s="30"/>
      <c r="R189" s="30"/>
      <c r="S189" s="30">
        <v>1505165</v>
      </c>
    </row>
    <row r="190" spans="1:19" customFormat="1" x14ac:dyDescent="0.35">
      <c r="A190" t="s">
        <v>19</v>
      </c>
      <c r="B190" t="s">
        <v>19</v>
      </c>
      <c r="C190" t="s">
        <v>19</v>
      </c>
      <c r="D190" t="s">
        <v>14</v>
      </c>
      <c r="E190" t="s">
        <v>47</v>
      </c>
      <c r="F190" s="43" t="s">
        <v>95</v>
      </c>
      <c r="G190" t="s">
        <v>88</v>
      </c>
      <c r="H190" t="s">
        <v>57</v>
      </c>
      <c r="L190" s="30">
        <v>14562506</v>
      </c>
      <c r="M190" t="s">
        <v>44</v>
      </c>
      <c r="P190" s="30">
        <v>512143</v>
      </c>
      <c r="Q190" s="30"/>
      <c r="R190" s="30"/>
      <c r="S190" s="30">
        <v>1505165</v>
      </c>
    </row>
    <row r="191" spans="1:19" customFormat="1" x14ac:dyDescent="0.35">
      <c r="A191" t="s">
        <v>19</v>
      </c>
      <c r="B191" t="s">
        <v>19</v>
      </c>
      <c r="C191" t="s">
        <v>19</v>
      </c>
      <c r="D191" t="s">
        <v>19</v>
      </c>
      <c r="E191" t="s">
        <v>19</v>
      </c>
      <c r="F191" s="43" t="s">
        <v>19</v>
      </c>
      <c r="G191" t="s">
        <v>19</v>
      </c>
      <c r="H191" t="s">
        <v>19</v>
      </c>
      <c r="L191" s="30"/>
      <c r="M191" t="s">
        <v>19</v>
      </c>
      <c r="P191" s="30"/>
      <c r="Q191" s="30"/>
      <c r="R191" s="30"/>
      <c r="S191" s="30"/>
    </row>
    <row r="192" spans="1:19" customFormat="1" x14ac:dyDescent="0.35">
      <c r="A192" t="s">
        <v>101</v>
      </c>
      <c r="B192" t="s">
        <v>51</v>
      </c>
      <c r="C192" t="s">
        <v>37</v>
      </c>
      <c r="D192" t="s">
        <v>13</v>
      </c>
      <c r="E192" t="s">
        <v>47</v>
      </c>
      <c r="F192" s="43" t="s">
        <v>95</v>
      </c>
      <c r="G192" t="s">
        <v>88</v>
      </c>
      <c r="H192" t="s">
        <v>52</v>
      </c>
      <c r="L192" s="30">
        <v>2392</v>
      </c>
      <c r="M192" t="s">
        <v>44</v>
      </c>
      <c r="P192" s="30">
        <v>4205</v>
      </c>
      <c r="Q192" s="30"/>
      <c r="R192" s="30"/>
      <c r="S192" s="30">
        <v>24274</v>
      </c>
    </row>
    <row r="193" spans="1:19" customFormat="1" x14ac:dyDescent="0.35">
      <c r="A193" t="s">
        <v>19</v>
      </c>
      <c r="B193" t="s">
        <v>19</v>
      </c>
      <c r="C193" t="s">
        <v>19</v>
      </c>
      <c r="D193" t="s">
        <v>14</v>
      </c>
      <c r="E193" t="s">
        <v>47</v>
      </c>
      <c r="F193" s="43" t="s">
        <v>95</v>
      </c>
      <c r="G193" t="s">
        <v>88</v>
      </c>
      <c r="H193" t="s">
        <v>52</v>
      </c>
      <c r="L193" s="30">
        <v>172370</v>
      </c>
      <c r="M193" t="s">
        <v>44</v>
      </c>
      <c r="P193" s="30">
        <v>3580</v>
      </c>
      <c r="Q193" s="30"/>
      <c r="R193" s="30"/>
      <c r="S193" s="30">
        <v>24274</v>
      </c>
    </row>
    <row r="194" spans="1:19" customFormat="1" x14ac:dyDescent="0.35">
      <c r="A194" t="s">
        <v>19</v>
      </c>
      <c r="B194" t="s">
        <v>19</v>
      </c>
      <c r="C194" t="s">
        <v>19</v>
      </c>
      <c r="D194" t="s">
        <v>19</v>
      </c>
      <c r="E194" t="s">
        <v>19</v>
      </c>
      <c r="F194" s="43" t="s">
        <v>19</v>
      </c>
      <c r="G194" t="s">
        <v>19</v>
      </c>
      <c r="H194" t="s">
        <v>19</v>
      </c>
      <c r="L194" s="30"/>
      <c r="M194" t="s">
        <v>19</v>
      </c>
      <c r="P194" s="30"/>
      <c r="Q194" s="30"/>
      <c r="R194" s="30"/>
      <c r="S194" s="30"/>
    </row>
    <row r="195" spans="1:19" customFormat="1" x14ac:dyDescent="0.35">
      <c r="A195" t="s">
        <v>101</v>
      </c>
      <c r="B195" t="s">
        <v>51</v>
      </c>
      <c r="C195" t="s">
        <v>37</v>
      </c>
      <c r="D195" t="s">
        <v>13</v>
      </c>
      <c r="E195" t="s">
        <v>47</v>
      </c>
      <c r="F195" s="43" t="s">
        <v>95</v>
      </c>
      <c r="G195" t="s">
        <v>88</v>
      </c>
      <c r="H195" t="s">
        <v>50</v>
      </c>
      <c r="L195" s="30">
        <v>10077</v>
      </c>
      <c r="M195" t="s">
        <v>44</v>
      </c>
      <c r="P195" s="30">
        <v>11503</v>
      </c>
      <c r="Q195" s="30"/>
      <c r="R195" s="30"/>
      <c r="S195" s="30">
        <v>385545</v>
      </c>
    </row>
    <row r="196" spans="1:19" customFormat="1" x14ac:dyDescent="0.35">
      <c r="A196" t="s">
        <v>19</v>
      </c>
      <c r="B196" t="s">
        <v>19</v>
      </c>
      <c r="C196" t="s">
        <v>19</v>
      </c>
      <c r="D196" t="s">
        <v>14</v>
      </c>
      <c r="E196" t="s">
        <v>47</v>
      </c>
      <c r="F196" s="43" t="s">
        <v>95</v>
      </c>
      <c r="G196" t="s">
        <v>88</v>
      </c>
      <c r="H196" t="s">
        <v>50</v>
      </c>
      <c r="L196" s="30">
        <v>10077</v>
      </c>
      <c r="M196" t="s">
        <v>44</v>
      </c>
      <c r="P196" s="30">
        <v>91250</v>
      </c>
      <c r="Q196" s="30"/>
      <c r="R196" s="30"/>
      <c r="S196" s="30">
        <v>385545</v>
      </c>
    </row>
    <row r="197" spans="1:19" customFormat="1" x14ac:dyDescent="0.35">
      <c r="A197" t="s">
        <v>19</v>
      </c>
      <c r="B197" t="s">
        <v>19</v>
      </c>
      <c r="C197" t="s">
        <v>19</v>
      </c>
      <c r="D197" t="s">
        <v>19</v>
      </c>
      <c r="E197" t="s">
        <v>19</v>
      </c>
      <c r="F197" s="43" t="s">
        <v>19</v>
      </c>
      <c r="G197" t="s">
        <v>19</v>
      </c>
      <c r="H197" t="s">
        <v>19</v>
      </c>
      <c r="L197" s="30"/>
      <c r="M197" t="s">
        <v>19</v>
      </c>
      <c r="P197" s="30"/>
      <c r="Q197" s="30"/>
      <c r="R197" s="30"/>
      <c r="S197" s="30"/>
    </row>
    <row r="198" spans="1:19" customFormat="1" x14ac:dyDescent="0.35">
      <c r="A198" t="s">
        <v>101</v>
      </c>
      <c r="B198" t="s">
        <v>51</v>
      </c>
      <c r="C198" t="s">
        <v>37</v>
      </c>
      <c r="D198" t="s">
        <v>13</v>
      </c>
      <c r="E198" t="s">
        <v>47</v>
      </c>
      <c r="F198" s="43" t="s">
        <v>95</v>
      </c>
      <c r="G198" t="s">
        <v>88</v>
      </c>
      <c r="H198" t="s">
        <v>29</v>
      </c>
      <c r="L198" s="30">
        <v>10</v>
      </c>
      <c r="M198" t="s">
        <v>44</v>
      </c>
      <c r="P198" s="30">
        <v>13</v>
      </c>
      <c r="Q198" s="30"/>
      <c r="R198" s="30"/>
      <c r="S198" s="30">
        <v>7408</v>
      </c>
    </row>
    <row r="199" spans="1:19" customFormat="1" x14ac:dyDescent="0.35">
      <c r="A199" t="s">
        <v>19</v>
      </c>
      <c r="B199" t="s">
        <v>19</v>
      </c>
      <c r="C199" t="s">
        <v>19</v>
      </c>
      <c r="D199" t="s">
        <v>14</v>
      </c>
      <c r="E199" t="s">
        <v>47</v>
      </c>
      <c r="F199" s="43" t="s">
        <v>95</v>
      </c>
      <c r="G199" t="s">
        <v>88</v>
      </c>
      <c r="H199" t="s">
        <v>29</v>
      </c>
      <c r="L199" s="30">
        <v>617</v>
      </c>
      <c r="M199" t="s">
        <v>44</v>
      </c>
      <c r="P199" s="30">
        <v>5</v>
      </c>
      <c r="Q199" s="30"/>
      <c r="R199" s="30"/>
      <c r="S199" s="30">
        <v>7408</v>
      </c>
    </row>
    <row r="200" spans="1:19" customFormat="1" x14ac:dyDescent="0.35">
      <c r="A200" t="s">
        <v>19</v>
      </c>
      <c r="B200" t="s">
        <v>19</v>
      </c>
      <c r="C200" t="s">
        <v>19</v>
      </c>
      <c r="D200" t="s">
        <v>19</v>
      </c>
      <c r="E200" t="s">
        <v>19</v>
      </c>
      <c r="F200" s="43" t="s">
        <v>19</v>
      </c>
      <c r="G200" t="s">
        <v>19</v>
      </c>
      <c r="H200" t="s">
        <v>19</v>
      </c>
      <c r="L200" s="30"/>
      <c r="M200" t="s">
        <v>19</v>
      </c>
      <c r="P200" s="30"/>
      <c r="Q200" s="30"/>
      <c r="R200" s="30"/>
      <c r="S200" s="30"/>
    </row>
    <row r="201" spans="1:19" customFormat="1" x14ac:dyDescent="0.35">
      <c r="A201" t="s">
        <v>101</v>
      </c>
      <c r="B201" t="s">
        <v>51</v>
      </c>
      <c r="C201" t="s">
        <v>37</v>
      </c>
      <c r="D201" t="s">
        <v>13</v>
      </c>
      <c r="E201" t="s">
        <v>47</v>
      </c>
      <c r="F201" s="43" t="s">
        <v>95</v>
      </c>
      <c r="G201" t="s">
        <v>88</v>
      </c>
      <c r="H201" t="s">
        <v>64</v>
      </c>
      <c r="L201" s="30">
        <v>22250</v>
      </c>
      <c r="M201" t="s">
        <v>44</v>
      </c>
      <c r="P201" s="30">
        <v>24475</v>
      </c>
      <c r="Q201" s="30"/>
      <c r="R201" s="30"/>
      <c r="S201" s="30">
        <v>36008</v>
      </c>
    </row>
    <row r="202" spans="1:19" customFormat="1" x14ac:dyDescent="0.35">
      <c r="A202" t="s">
        <v>19</v>
      </c>
      <c r="B202" t="s">
        <v>19</v>
      </c>
      <c r="C202" t="s">
        <v>19</v>
      </c>
      <c r="D202" t="s">
        <v>14</v>
      </c>
      <c r="E202" t="s">
        <v>47</v>
      </c>
      <c r="F202" s="43" t="s">
        <v>95</v>
      </c>
      <c r="G202" t="s">
        <v>88</v>
      </c>
      <c r="H202" t="s">
        <v>64</v>
      </c>
      <c r="L202" s="30">
        <v>22250</v>
      </c>
      <c r="M202" t="s">
        <v>44</v>
      </c>
      <c r="P202" s="30">
        <v>6458</v>
      </c>
      <c r="Q202" s="30"/>
      <c r="R202" s="30"/>
      <c r="S202" s="30">
        <v>36008</v>
      </c>
    </row>
    <row r="203" spans="1:19" customFormat="1" x14ac:dyDescent="0.35">
      <c r="A203" t="s">
        <v>19</v>
      </c>
      <c r="B203" t="s">
        <v>19</v>
      </c>
      <c r="C203" t="s">
        <v>19</v>
      </c>
      <c r="D203" t="s">
        <v>19</v>
      </c>
      <c r="E203" t="s">
        <v>19</v>
      </c>
      <c r="F203" s="43" t="s">
        <v>19</v>
      </c>
      <c r="G203" t="s">
        <v>19</v>
      </c>
      <c r="H203" t="s">
        <v>19</v>
      </c>
      <c r="L203" s="30"/>
      <c r="M203" t="s">
        <v>19</v>
      </c>
      <c r="P203" s="30"/>
      <c r="Q203" s="30"/>
      <c r="R203" s="30"/>
      <c r="S203" s="30"/>
    </row>
    <row r="204" spans="1:19" customFormat="1" x14ac:dyDescent="0.35">
      <c r="A204" t="s">
        <v>101</v>
      </c>
      <c r="B204" t="s">
        <v>51</v>
      </c>
      <c r="C204" t="s">
        <v>37</v>
      </c>
      <c r="D204" t="s">
        <v>13</v>
      </c>
      <c r="E204" t="s">
        <v>47</v>
      </c>
      <c r="F204" s="43" t="s">
        <v>95</v>
      </c>
      <c r="G204" t="s">
        <v>88</v>
      </c>
      <c r="H204" t="s">
        <v>68</v>
      </c>
      <c r="L204" s="30">
        <v>100</v>
      </c>
      <c r="M204" t="s">
        <v>44</v>
      </c>
      <c r="P204" s="30">
        <v>110</v>
      </c>
      <c r="Q204" s="30"/>
      <c r="R204" s="30"/>
      <c r="S204" s="30">
        <v>10079</v>
      </c>
    </row>
    <row r="205" spans="1:19" customFormat="1" x14ac:dyDescent="0.35">
      <c r="A205" t="s">
        <v>19</v>
      </c>
      <c r="B205" t="s">
        <v>19</v>
      </c>
      <c r="C205" t="s">
        <v>19</v>
      </c>
      <c r="D205" t="s">
        <v>14</v>
      </c>
      <c r="E205" t="s">
        <v>47</v>
      </c>
      <c r="F205" s="43" t="s">
        <v>95</v>
      </c>
      <c r="G205" t="s">
        <v>88</v>
      </c>
      <c r="H205" t="s">
        <v>68</v>
      </c>
      <c r="L205" s="30">
        <v>100</v>
      </c>
      <c r="M205" t="s">
        <v>44</v>
      </c>
      <c r="P205" s="30">
        <v>1050</v>
      </c>
      <c r="Q205" s="30"/>
      <c r="R205" s="30"/>
      <c r="S205" s="30">
        <v>10079</v>
      </c>
    </row>
    <row r="206" spans="1:19" customFormat="1" x14ac:dyDescent="0.35">
      <c r="A206" t="s">
        <v>19</v>
      </c>
      <c r="B206" t="s">
        <v>19</v>
      </c>
      <c r="C206" t="s">
        <v>19</v>
      </c>
      <c r="D206" t="s">
        <v>19</v>
      </c>
      <c r="E206" t="s">
        <v>19</v>
      </c>
      <c r="F206" s="43" t="s">
        <v>19</v>
      </c>
      <c r="G206" t="s">
        <v>19</v>
      </c>
      <c r="H206" t="s">
        <v>19</v>
      </c>
      <c r="L206" s="30"/>
      <c r="M206" t="s">
        <v>19</v>
      </c>
      <c r="P206" s="30"/>
      <c r="Q206" s="30"/>
      <c r="R206" s="30"/>
      <c r="S206" s="30"/>
    </row>
    <row r="207" spans="1:19" customFormat="1" x14ac:dyDescent="0.35">
      <c r="A207" t="s">
        <v>101</v>
      </c>
      <c r="B207" t="s">
        <v>51</v>
      </c>
      <c r="C207" t="s">
        <v>37</v>
      </c>
      <c r="D207" t="s">
        <v>13</v>
      </c>
      <c r="E207" t="s">
        <v>47</v>
      </c>
      <c r="F207" s="43" t="s">
        <v>95</v>
      </c>
      <c r="G207" t="s">
        <v>88</v>
      </c>
      <c r="H207" t="s">
        <v>43</v>
      </c>
      <c r="L207" s="30">
        <v>11000</v>
      </c>
      <c r="M207" t="s">
        <v>44</v>
      </c>
      <c r="P207" s="30">
        <v>12100</v>
      </c>
      <c r="Q207" s="30"/>
      <c r="R207" s="30"/>
      <c r="S207" s="30">
        <v>3150</v>
      </c>
    </row>
    <row r="208" spans="1:19" customFormat="1" x14ac:dyDescent="0.35">
      <c r="A208" t="s">
        <v>19</v>
      </c>
      <c r="B208" t="s">
        <v>19</v>
      </c>
      <c r="C208" t="s">
        <v>19</v>
      </c>
      <c r="D208" t="s">
        <v>14</v>
      </c>
      <c r="E208" t="s">
        <v>47</v>
      </c>
      <c r="F208" s="43" t="s">
        <v>95</v>
      </c>
      <c r="G208" t="s">
        <v>88</v>
      </c>
      <c r="H208" t="s">
        <v>43</v>
      </c>
      <c r="L208" s="30">
        <v>11000</v>
      </c>
      <c r="M208" t="s">
        <v>44</v>
      </c>
      <c r="P208" s="30">
        <v>67</v>
      </c>
      <c r="Q208" s="30"/>
      <c r="R208" s="30"/>
      <c r="S208" s="30">
        <v>3150</v>
      </c>
    </row>
    <row r="209" spans="1:19" customFormat="1" x14ac:dyDescent="0.35">
      <c r="A209" t="s">
        <v>19</v>
      </c>
      <c r="B209" t="s">
        <v>19</v>
      </c>
      <c r="C209" t="s">
        <v>19</v>
      </c>
      <c r="D209" t="s">
        <v>19</v>
      </c>
      <c r="E209" t="s">
        <v>19</v>
      </c>
      <c r="F209" s="43" t="s">
        <v>19</v>
      </c>
      <c r="G209" t="s">
        <v>19</v>
      </c>
      <c r="H209" t="s">
        <v>19</v>
      </c>
      <c r="L209" s="30"/>
      <c r="M209" t="s">
        <v>19</v>
      </c>
      <c r="P209" s="30"/>
      <c r="Q209" s="30"/>
      <c r="R209" s="30"/>
      <c r="S209" s="30"/>
    </row>
    <row r="210" spans="1:19" customFormat="1" x14ac:dyDescent="0.35">
      <c r="A210" t="s">
        <v>101</v>
      </c>
      <c r="B210" t="s">
        <v>51</v>
      </c>
      <c r="C210" t="s">
        <v>37</v>
      </c>
      <c r="D210" t="s">
        <v>13</v>
      </c>
      <c r="E210" t="s">
        <v>47</v>
      </c>
      <c r="F210" s="43" t="s">
        <v>95</v>
      </c>
      <c r="G210" t="s">
        <v>88</v>
      </c>
      <c r="H210" t="s">
        <v>58</v>
      </c>
      <c r="L210" s="30">
        <v>229988</v>
      </c>
      <c r="M210" t="s">
        <v>44</v>
      </c>
      <c r="P210" s="30">
        <v>252986</v>
      </c>
      <c r="Q210" s="30"/>
      <c r="R210" s="30"/>
      <c r="S210" s="30">
        <v>541450</v>
      </c>
    </row>
    <row r="211" spans="1:19" customFormat="1" x14ac:dyDescent="0.35">
      <c r="A211" t="s">
        <v>19</v>
      </c>
      <c r="B211" t="s">
        <v>19</v>
      </c>
      <c r="C211" t="s">
        <v>19</v>
      </c>
      <c r="D211" t="s">
        <v>14</v>
      </c>
      <c r="E211" t="s">
        <v>47</v>
      </c>
      <c r="F211" s="43" t="s">
        <v>95</v>
      </c>
      <c r="G211" t="s">
        <v>88</v>
      </c>
      <c r="H211" t="s">
        <v>58</v>
      </c>
      <c r="L211" s="30">
        <v>5270524</v>
      </c>
      <c r="M211" t="s">
        <v>44</v>
      </c>
      <c r="P211" s="30">
        <v>238414</v>
      </c>
      <c r="Q211" s="30"/>
      <c r="R211" s="30"/>
      <c r="S211" s="30">
        <v>541450</v>
      </c>
    </row>
    <row r="212" spans="1:19" customFormat="1" x14ac:dyDescent="0.35">
      <c r="A212" t="s">
        <v>19</v>
      </c>
      <c r="B212" t="s">
        <v>19</v>
      </c>
      <c r="C212" t="s">
        <v>19</v>
      </c>
      <c r="D212" t="s">
        <v>19</v>
      </c>
      <c r="E212" t="s">
        <v>19</v>
      </c>
      <c r="F212" s="43" t="s">
        <v>19</v>
      </c>
      <c r="G212" t="s">
        <v>19</v>
      </c>
      <c r="H212" t="s">
        <v>19</v>
      </c>
      <c r="L212" s="30"/>
      <c r="M212" t="s">
        <v>19</v>
      </c>
      <c r="P212" s="30"/>
      <c r="Q212" s="30"/>
      <c r="R212" s="30"/>
      <c r="S212" s="30"/>
    </row>
    <row r="213" spans="1:19" customFormat="1" x14ac:dyDescent="0.35">
      <c r="A213" t="s">
        <v>101</v>
      </c>
      <c r="B213" t="s">
        <v>51</v>
      </c>
      <c r="C213" t="s">
        <v>37</v>
      </c>
      <c r="D213" t="s">
        <v>13</v>
      </c>
      <c r="E213" t="s">
        <v>47</v>
      </c>
      <c r="F213" s="43" t="s">
        <v>95</v>
      </c>
      <c r="G213" t="s">
        <v>88</v>
      </c>
      <c r="H213" t="s">
        <v>49</v>
      </c>
      <c r="L213" s="30">
        <v>31325</v>
      </c>
      <c r="M213" t="s">
        <v>44</v>
      </c>
      <c r="P213" s="30">
        <v>34464</v>
      </c>
      <c r="Q213" s="30"/>
      <c r="R213" s="30"/>
      <c r="S213" s="30">
        <v>599952</v>
      </c>
    </row>
    <row r="214" spans="1:19" customFormat="1" x14ac:dyDescent="0.35">
      <c r="A214" t="s">
        <v>19</v>
      </c>
      <c r="B214" t="s">
        <v>19</v>
      </c>
      <c r="C214" t="s">
        <v>19</v>
      </c>
      <c r="D214" t="s">
        <v>14</v>
      </c>
      <c r="E214" t="s">
        <v>47</v>
      </c>
      <c r="F214" s="43" t="s">
        <v>95</v>
      </c>
      <c r="G214" t="s">
        <v>88</v>
      </c>
      <c r="H214" t="s">
        <v>49</v>
      </c>
      <c r="L214" s="30">
        <v>817616</v>
      </c>
      <c r="M214" t="s">
        <v>44</v>
      </c>
      <c r="P214" s="30">
        <v>244173</v>
      </c>
      <c r="Q214" s="30"/>
      <c r="R214" s="30"/>
      <c r="S214" s="30">
        <v>599952</v>
      </c>
    </row>
    <row r="215" spans="1:19" customFormat="1" x14ac:dyDescent="0.35">
      <c r="A215" t="s">
        <v>19</v>
      </c>
      <c r="B215" t="s">
        <v>19</v>
      </c>
      <c r="C215" t="s">
        <v>19</v>
      </c>
      <c r="D215" t="s">
        <v>19</v>
      </c>
      <c r="E215" t="s">
        <v>19</v>
      </c>
      <c r="F215" s="43" t="s">
        <v>19</v>
      </c>
      <c r="G215" t="s">
        <v>19</v>
      </c>
      <c r="H215" t="s">
        <v>19</v>
      </c>
      <c r="L215" s="30"/>
      <c r="M215" t="s">
        <v>19</v>
      </c>
      <c r="P215" s="30"/>
      <c r="Q215" s="30"/>
      <c r="R215" s="30"/>
      <c r="S215" s="30"/>
    </row>
    <row r="216" spans="1:19" customFormat="1" x14ac:dyDescent="0.35">
      <c r="A216" t="s">
        <v>101</v>
      </c>
      <c r="B216" t="s">
        <v>51</v>
      </c>
      <c r="C216" t="s">
        <v>37</v>
      </c>
      <c r="D216" t="s">
        <v>13</v>
      </c>
      <c r="E216" t="s">
        <v>47</v>
      </c>
      <c r="F216" s="43" t="s">
        <v>95</v>
      </c>
      <c r="G216" t="s">
        <v>88</v>
      </c>
      <c r="H216" t="s">
        <v>56</v>
      </c>
      <c r="L216" s="30">
        <v>47537</v>
      </c>
      <c r="M216" t="s">
        <v>44</v>
      </c>
      <c r="P216" s="30">
        <v>52295</v>
      </c>
      <c r="Q216" s="30"/>
      <c r="R216" s="30"/>
      <c r="S216" s="30">
        <v>590485</v>
      </c>
    </row>
    <row r="217" spans="1:19" customFormat="1" x14ac:dyDescent="0.35">
      <c r="A217" t="s">
        <v>19</v>
      </c>
      <c r="B217" t="s">
        <v>19</v>
      </c>
      <c r="C217" t="s">
        <v>19</v>
      </c>
      <c r="D217" t="s">
        <v>14</v>
      </c>
      <c r="E217" t="s">
        <v>47</v>
      </c>
      <c r="F217" s="43" t="s">
        <v>95</v>
      </c>
      <c r="G217" t="s">
        <v>88</v>
      </c>
      <c r="H217" t="s">
        <v>56</v>
      </c>
      <c r="L217" s="30">
        <v>563568</v>
      </c>
      <c r="M217" t="s">
        <v>44</v>
      </c>
      <c r="P217" s="30">
        <v>293511</v>
      </c>
      <c r="Q217" s="30"/>
      <c r="R217" s="30"/>
      <c r="S217" s="30">
        <v>590485</v>
      </c>
    </row>
    <row r="218" spans="1:19" customFormat="1" x14ac:dyDescent="0.35">
      <c r="A218" t="s">
        <v>19</v>
      </c>
      <c r="B218" t="s">
        <v>19</v>
      </c>
      <c r="C218" t="s">
        <v>19</v>
      </c>
      <c r="D218" t="s">
        <v>19</v>
      </c>
      <c r="E218" t="s">
        <v>19</v>
      </c>
      <c r="F218" s="43" t="s">
        <v>19</v>
      </c>
      <c r="G218" t="s">
        <v>19</v>
      </c>
      <c r="H218" t="s">
        <v>19</v>
      </c>
      <c r="L218" s="30"/>
      <c r="M218" t="s">
        <v>19</v>
      </c>
      <c r="P218" s="30"/>
      <c r="Q218" s="30"/>
      <c r="R218" s="30"/>
      <c r="S218" s="30"/>
    </row>
    <row r="219" spans="1:19" customFormat="1" x14ac:dyDescent="0.35">
      <c r="A219" t="s">
        <v>101</v>
      </c>
      <c r="B219" t="s">
        <v>51</v>
      </c>
      <c r="C219" t="s">
        <v>37</v>
      </c>
      <c r="D219" t="s">
        <v>13</v>
      </c>
      <c r="E219" t="s">
        <v>47</v>
      </c>
      <c r="F219" s="43" t="s">
        <v>95</v>
      </c>
      <c r="G219" t="s">
        <v>88</v>
      </c>
      <c r="H219" t="s">
        <v>55</v>
      </c>
      <c r="L219" s="30">
        <v>19382447</v>
      </c>
      <c r="M219" t="s">
        <v>44</v>
      </c>
      <c r="P219" s="30">
        <v>21400452</v>
      </c>
      <c r="Q219" s="30"/>
      <c r="R219" s="30"/>
      <c r="S219" s="30">
        <v>20848737</v>
      </c>
    </row>
    <row r="220" spans="1:19" customFormat="1" x14ac:dyDescent="0.35">
      <c r="A220" t="s">
        <v>19</v>
      </c>
      <c r="B220" t="s">
        <v>19</v>
      </c>
      <c r="C220" t="s">
        <v>19</v>
      </c>
      <c r="D220" t="s">
        <v>14</v>
      </c>
      <c r="E220" t="s">
        <v>47</v>
      </c>
      <c r="F220" s="43" t="s">
        <v>95</v>
      </c>
      <c r="G220" t="s">
        <v>88</v>
      </c>
      <c r="H220" t="s">
        <v>55</v>
      </c>
      <c r="L220" s="30">
        <v>184943569</v>
      </c>
      <c r="M220" t="s">
        <v>44</v>
      </c>
      <c r="P220" s="30">
        <v>8112869</v>
      </c>
      <c r="Q220" s="30"/>
      <c r="R220" s="30"/>
      <c r="S220" s="30">
        <v>21173020</v>
      </c>
    </row>
    <row r="221" spans="1:19" customFormat="1" x14ac:dyDescent="0.35">
      <c r="A221" t="s">
        <v>19</v>
      </c>
      <c r="B221" t="s">
        <v>19</v>
      </c>
      <c r="C221" t="s">
        <v>19</v>
      </c>
      <c r="D221" t="s">
        <v>19</v>
      </c>
      <c r="E221" t="s">
        <v>19</v>
      </c>
      <c r="F221" s="43" t="s">
        <v>19</v>
      </c>
      <c r="G221" t="s">
        <v>19</v>
      </c>
      <c r="H221" t="s">
        <v>19</v>
      </c>
      <c r="L221" s="30"/>
      <c r="M221" t="s">
        <v>19</v>
      </c>
      <c r="P221" s="30"/>
      <c r="Q221" s="30"/>
      <c r="R221" s="30"/>
      <c r="S221" s="30"/>
    </row>
    <row r="222" spans="1:19" customFormat="1" x14ac:dyDescent="0.35">
      <c r="A222" t="s">
        <v>101</v>
      </c>
      <c r="B222" t="s">
        <v>51</v>
      </c>
      <c r="C222" t="s">
        <v>37</v>
      </c>
      <c r="D222" t="s">
        <v>13</v>
      </c>
      <c r="E222" t="s">
        <v>47</v>
      </c>
      <c r="F222" s="43" t="s">
        <v>95</v>
      </c>
      <c r="G222" t="s">
        <v>88</v>
      </c>
      <c r="H222" t="s">
        <v>57</v>
      </c>
      <c r="L222" s="30">
        <v>340141</v>
      </c>
      <c r="M222" t="s">
        <v>44</v>
      </c>
      <c r="P222" s="30">
        <v>374147</v>
      </c>
      <c r="Q222" s="30"/>
      <c r="R222" s="30"/>
      <c r="S222" s="30">
        <v>1430784</v>
      </c>
    </row>
    <row r="223" spans="1:19" customFormat="1" x14ac:dyDescent="0.35">
      <c r="A223" t="s">
        <v>19</v>
      </c>
      <c r="B223" t="s">
        <v>19</v>
      </c>
      <c r="C223" t="s">
        <v>19</v>
      </c>
      <c r="D223" t="s">
        <v>14</v>
      </c>
      <c r="E223" t="s">
        <v>47</v>
      </c>
      <c r="F223" s="43" t="s">
        <v>95</v>
      </c>
      <c r="G223" t="s">
        <v>88</v>
      </c>
      <c r="H223" t="s">
        <v>57</v>
      </c>
      <c r="L223" s="30">
        <v>15852423</v>
      </c>
      <c r="M223" t="s">
        <v>44</v>
      </c>
      <c r="P223" s="30">
        <v>510717</v>
      </c>
      <c r="Q223" s="30"/>
      <c r="R223" s="30"/>
      <c r="S223" s="30">
        <v>1430784</v>
      </c>
    </row>
    <row r="224" spans="1:19" customFormat="1" x14ac:dyDescent="0.35">
      <c r="A224" t="s">
        <v>19</v>
      </c>
      <c r="B224" t="s">
        <v>19</v>
      </c>
      <c r="C224" t="s">
        <v>19</v>
      </c>
      <c r="D224" t="s">
        <v>19</v>
      </c>
      <c r="E224" t="s">
        <v>19</v>
      </c>
      <c r="F224" s="43" t="s">
        <v>19</v>
      </c>
      <c r="G224" t="s">
        <v>19</v>
      </c>
      <c r="H224" t="s">
        <v>19</v>
      </c>
      <c r="L224" s="30"/>
      <c r="M224" t="s">
        <v>19</v>
      </c>
      <c r="P224" s="30"/>
      <c r="Q224" s="30"/>
      <c r="R224" s="30"/>
      <c r="S224" s="30"/>
    </row>
    <row r="225" spans="1:19" customFormat="1" x14ac:dyDescent="0.35">
      <c r="A225" t="s">
        <v>101</v>
      </c>
      <c r="B225" t="s">
        <v>59</v>
      </c>
      <c r="C225" t="s">
        <v>37</v>
      </c>
      <c r="D225" t="s">
        <v>13</v>
      </c>
      <c r="E225" t="s">
        <v>47</v>
      </c>
      <c r="F225" s="43" t="s">
        <v>95</v>
      </c>
      <c r="G225" t="s">
        <v>88</v>
      </c>
      <c r="H225" t="s">
        <v>39</v>
      </c>
      <c r="L225" s="30">
        <v>20000</v>
      </c>
      <c r="M225" t="s">
        <v>44</v>
      </c>
      <c r="P225" s="30">
        <v>22000</v>
      </c>
      <c r="Q225" s="30"/>
      <c r="R225" s="30"/>
      <c r="S225" s="30">
        <v>2880</v>
      </c>
    </row>
    <row r="226" spans="1:19" customFormat="1" x14ac:dyDescent="0.35">
      <c r="A226" t="s">
        <v>19</v>
      </c>
      <c r="B226" t="s">
        <v>19</v>
      </c>
      <c r="C226" t="s">
        <v>19</v>
      </c>
      <c r="D226" t="s">
        <v>14</v>
      </c>
      <c r="E226" t="s">
        <v>47</v>
      </c>
      <c r="F226" s="43" t="s">
        <v>95</v>
      </c>
      <c r="G226" t="s">
        <v>88</v>
      </c>
      <c r="H226" t="s">
        <v>39</v>
      </c>
      <c r="L226" s="30">
        <v>20000</v>
      </c>
      <c r="M226" t="s">
        <v>44</v>
      </c>
      <c r="P226" s="30">
        <v>2354</v>
      </c>
      <c r="Q226" s="30"/>
      <c r="R226" s="30"/>
      <c r="S226" s="30">
        <v>2880</v>
      </c>
    </row>
    <row r="227" spans="1:19" customFormat="1" x14ac:dyDescent="0.35">
      <c r="A227" t="s">
        <v>19</v>
      </c>
      <c r="B227" t="s">
        <v>19</v>
      </c>
      <c r="C227" t="s">
        <v>19</v>
      </c>
      <c r="D227" t="s">
        <v>19</v>
      </c>
      <c r="E227" t="s">
        <v>19</v>
      </c>
      <c r="F227" s="43" t="s">
        <v>19</v>
      </c>
      <c r="G227" t="s">
        <v>19</v>
      </c>
      <c r="H227" t="s">
        <v>19</v>
      </c>
      <c r="L227" s="30"/>
      <c r="M227" t="s">
        <v>19</v>
      </c>
      <c r="P227" s="30"/>
      <c r="Q227" s="30"/>
      <c r="R227" s="30"/>
      <c r="S227" s="30"/>
    </row>
    <row r="228" spans="1:19" customFormat="1" x14ac:dyDescent="0.35">
      <c r="A228" t="s">
        <v>101</v>
      </c>
      <c r="B228" t="s">
        <v>59</v>
      </c>
      <c r="C228" t="s">
        <v>37</v>
      </c>
      <c r="D228" t="s">
        <v>13</v>
      </c>
      <c r="E228" t="s">
        <v>47</v>
      </c>
      <c r="F228" s="43" t="s">
        <v>95</v>
      </c>
      <c r="G228" t="s">
        <v>88</v>
      </c>
      <c r="H228" t="s">
        <v>50</v>
      </c>
      <c r="L228" s="30">
        <v>9390</v>
      </c>
      <c r="M228" t="s">
        <v>44</v>
      </c>
      <c r="P228" s="30">
        <v>10995</v>
      </c>
      <c r="Q228" s="30"/>
      <c r="R228" s="30"/>
      <c r="S228" s="30">
        <v>355327</v>
      </c>
    </row>
    <row r="229" spans="1:19" customFormat="1" x14ac:dyDescent="0.35">
      <c r="A229" t="s">
        <v>19</v>
      </c>
      <c r="B229" t="s">
        <v>19</v>
      </c>
      <c r="C229" t="s">
        <v>19</v>
      </c>
      <c r="D229" t="s">
        <v>14</v>
      </c>
      <c r="E229" t="s">
        <v>47</v>
      </c>
      <c r="F229" s="43" t="s">
        <v>95</v>
      </c>
      <c r="G229" t="s">
        <v>88</v>
      </c>
      <c r="H229" t="s">
        <v>50</v>
      </c>
      <c r="L229" s="30">
        <v>9390</v>
      </c>
      <c r="M229" t="s">
        <v>44</v>
      </c>
      <c r="P229" s="30">
        <v>83492</v>
      </c>
      <c r="Q229" s="30"/>
      <c r="R229" s="30"/>
      <c r="S229" s="30">
        <v>355327</v>
      </c>
    </row>
    <row r="230" spans="1:19" customFormat="1" x14ac:dyDescent="0.35">
      <c r="A230" t="s">
        <v>19</v>
      </c>
      <c r="B230" t="s">
        <v>19</v>
      </c>
      <c r="C230" t="s">
        <v>19</v>
      </c>
      <c r="D230" t="s">
        <v>19</v>
      </c>
      <c r="E230" t="s">
        <v>19</v>
      </c>
      <c r="F230" s="43" t="s">
        <v>19</v>
      </c>
      <c r="G230" t="s">
        <v>19</v>
      </c>
      <c r="H230" t="s">
        <v>19</v>
      </c>
      <c r="L230" s="30"/>
      <c r="M230" t="s">
        <v>19</v>
      </c>
      <c r="P230" s="30"/>
      <c r="Q230" s="30"/>
      <c r="R230" s="30"/>
      <c r="S230" s="30"/>
    </row>
    <row r="231" spans="1:19" customFormat="1" x14ac:dyDescent="0.35">
      <c r="A231" t="s">
        <v>101</v>
      </c>
      <c r="B231" t="s">
        <v>59</v>
      </c>
      <c r="C231" t="s">
        <v>37</v>
      </c>
      <c r="D231" t="s">
        <v>13</v>
      </c>
      <c r="E231" t="s">
        <v>47</v>
      </c>
      <c r="F231" s="43" t="s">
        <v>95</v>
      </c>
      <c r="G231" t="s">
        <v>88</v>
      </c>
      <c r="H231" t="s">
        <v>58</v>
      </c>
      <c r="L231" s="30">
        <v>162007</v>
      </c>
      <c r="M231" t="s">
        <v>44</v>
      </c>
      <c r="P231" s="30">
        <v>177161</v>
      </c>
      <c r="Q231" s="30"/>
      <c r="R231" s="30"/>
      <c r="S231" s="30">
        <v>367154</v>
      </c>
    </row>
    <row r="232" spans="1:19" customFormat="1" x14ac:dyDescent="0.35">
      <c r="A232" t="s">
        <v>19</v>
      </c>
      <c r="B232" t="s">
        <v>19</v>
      </c>
      <c r="C232" t="s">
        <v>19</v>
      </c>
      <c r="D232" t="s">
        <v>14</v>
      </c>
      <c r="E232" t="s">
        <v>47</v>
      </c>
      <c r="F232" s="43" t="s">
        <v>95</v>
      </c>
      <c r="G232" t="s">
        <v>88</v>
      </c>
      <c r="H232" t="s">
        <v>58</v>
      </c>
      <c r="L232" s="30">
        <v>2533122</v>
      </c>
      <c r="M232" t="s">
        <v>44</v>
      </c>
      <c r="P232" s="30">
        <v>143461</v>
      </c>
      <c r="Q232" s="30"/>
      <c r="R232" s="30"/>
      <c r="S232" s="30">
        <v>367154</v>
      </c>
    </row>
    <row r="233" spans="1:19" customFormat="1" x14ac:dyDescent="0.35">
      <c r="A233" t="s">
        <v>19</v>
      </c>
      <c r="B233" t="s">
        <v>19</v>
      </c>
      <c r="C233" t="s">
        <v>19</v>
      </c>
      <c r="D233" t="s">
        <v>19</v>
      </c>
      <c r="E233" t="s">
        <v>19</v>
      </c>
      <c r="F233" s="43" t="s">
        <v>19</v>
      </c>
      <c r="G233" t="s">
        <v>19</v>
      </c>
      <c r="H233" t="s">
        <v>19</v>
      </c>
      <c r="L233" s="30"/>
      <c r="M233" t="s">
        <v>19</v>
      </c>
      <c r="P233" s="30"/>
      <c r="Q233" s="30"/>
      <c r="R233" s="30"/>
      <c r="S233" s="30"/>
    </row>
    <row r="234" spans="1:19" customFormat="1" x14ac:dyDescent="0.35">
      <c r="A234" t="s">
        <v>101</v>
      </c>
      <c r="B234" t="s">
        <v>59</v>
      </c>
      <c r="C234" t="s">
        <v>37</v>
      </c>
      <c r="D234" t="s">
        <v>13</v>
      </c>
      <c r="E234" t="s">
        <v>47</v>
      </c>
      <c r="F234" s="43" t="s">
        <v>95</v>
      </c>
      <c r="G234" t="s">
        <v>88</v>
      </c>
      <c r="H234" t="s">
        <v>49</v>
      </c>
      <c r="L234" s="30">
        <v>3700</v>
      </c>
      <c r="M234" t="s">
        <v>44</v>
      </c>
      <c r="P234" s="30">
        <v>4071</v>
      </c>
      <c r="Q234" s="30"/>
      <c r="R234" s="30"/>
      <c r="S234" s="30">
        <v>117793</v>
      </c>
    </row>
    <row r="235" spans="1:19" customFormat="1" x14ac:dyDescent="0.35">
      <c r="A235" t="s">
        <v>19</v>
      </c>
      <c r="B235" t="s">
        <v>19</v>
      </c>
      <c r="C235" t="s">
        <v>19</v>
      </c>
      <c r="D235" t="s">
        <v>14</v>
      </c>
      <c r="E235" t="s">
        <v>47</v>
      </c>
      <c r="F235" s="43" t="s">
        <v>95</v>
      </c>
      <c r="G235" t="s">
        <v>88</v>
      </c>
      <c r="H235" t="s">
        <v>49</v>
      </c>
      <c r="L235" s="30">
        <v>3700</v>
      </c>
      <c r="M235" t="s">
        <v>44</v>
      </c>
      <c r="P235" s="30">
        <v>43814</v>
      </c>
      <c r="Q235" s="30"/>
      <c r="R235" s="30"/>
      <c r="S235" s="30">
        <v>117793</v>
      </c>
    </row>
    <row r="236" spans="1:19" customFormat="1" x14ac:dyDescent="0.35">
      <c r="A236" t="s">
        <v>19</v>
      </c>
      <c r="B236" t="s">
        <v>19</v>
      </c>
      <c r="C236" t="s">
        <v>19</v>
      </c>
      <c r="D236" t="s">
        <v>19</v>
      </c>
      <c r="E236" t="s">
        <v>19</v>
      </c>
      <c r="F236" s="43" t="s">
        <v>19</v>
      </c>
      <c r="G236" t="s">
        <v>19</v>
      </c>
      <c r="H236" t="s">
        <v>19</v>
      </c>
      <c r="L236" s="30"/>
      <c r="M236" t="s">
        <v>19</v>
      </c>
      <c r="P236" s="30"/>
      <c r="Q236" s="30"/>
      <c r="R236" s="30"/>
      <c r="S236" s="30"/>
    </row>
    <row r="237" spans="1:19" customFormat="1" x14ac:dyDescent="0.35">
      <c r="A237" t="s">
        <v>101</v>
      </c>
      <c r="B237" t="s">
        <v>59</v>
      </c>
      <c r="C237" t="s">
        <v>37</v>
      </c>
      <c r="D237" t="s">
        <v>13</v>
      </c>
      <c r="E237" t="s">
        <v>47</v>
      </c>
      <c r="F237" s="43" t="s">
        <v>95</v>
      </c>
      <c r="G237" t="s">
        <v>88</v>
      </c>
      <c r="H237" t="s">
        <v>56</v>
      </c>
      <c r="L237" s="30">
        <v>487758</v>
      </c>
      <c r="M237" t="s">
        <v>44</v>
      </c>
      <c r="P237" s="30">
        <v>528481</v>
      </c>
      <c r="Q237" s="30"/>
      <c r="R237" s="30"/>
      <c r="S237" s="30">
        <v>1935862</v>
      </c>
    </row>
    <row r="238" spans="1:19" customFormat="1" x14ac:dyDescent="0.35">
      <c r="A238" t="s">
        <v>19</v>
      </c>
      <c r="B238" t="s">
        <v>19</v>
      </c>
      <c r="C238" t="s">
        <v>19</v>
      </c>
      <c r="D238" t="s">
        <v>14</v>
      </c>
      <c r="E238" t="s">
        <v>47</v>
      </c>
      <c r="F238" s="43" t="s">
        <v>95</v>
      </c>
      <c r="G238" t="s">
        <v>88</v>
      </c>
      <c r="H238" t="s">
        <v>56</v>
      </c>
      <c r="L238" s="30">
        <v>16917036</v>
      </c>
      <c r="M238" t="s">
        <v>44</v>
      </c>
      <c r="P238" s="30">
        <v>844087</v>
      </c>
      <c r="Q238" s="30"/>
      <c r="R238" s="30"/>
      <c r="S238" s="30">
        <v>1935862</v>
      </c>
    </row>
    <row r="239" spans="1:19" customFormat="1" x14ac:dyDescent="0.35">
      <c r="A239" t="s">
        <v>19</v>
      </c>
      <c r="B239" t="s">
        <v>19</v>
      </c>
      <c r="C239" t="s">
        <v>19</v>
      </c>
      <c r="D239" t="s">
        <v>19</v>
      </c>
      <c r="E239" t="s">
        <v>19</v>
      </c>
      <c r="F239" s="43" t="s">
        <v>19</v>
      </c>
      <c r="G239" t="s">
        <v>19</v>
      </c>
      <c r="H239" t="s">
        <v>19</v>
      </c>
      <c r="L239" s="30"/>
      <c r="M239" t="s">
        <v>19</v>
      </c>
      <c r="P239" s="30"/>
      <c r="Q239" s="30"/>
      <c r="R239" s="30"/>
      <c r="S239" s="30"/>
    </row>
    <row r="240" spans="1:19" customFormat="1" x14ac:dyDescent="0.35">
      <c r="A240" t="s">
        <v>101</v>
      </c>
      <c r="B240" t="s">
        <v>59</v>
      </c>
      <c r="C240" t="s">
        <v>37</v>
      </c>
      <c r="D240" t="s">
        <v>13</v>
      </c>
      <c r="E240" t="s">
        <v>47</v>
      </c>
      <c r="F240" s="43" t="s">
        <v>95</v>
      </c>
      <c r="G240" t="s">
        <v>88</v>
      </c>
      <c r="H240" t="s">
        <v>55</v>
      </c>
      <c r="L240" s="30">
        <v>14362089</v>
      </c>
      <c r="M240" t="s">
        <v>44</v>
      </c>
      <c r="P240" s="30">
        <v>15896811</v>
      </c>
      <c r="Q240" s="30"/>
      <c r="R240" s="30"/>
      <c r="S240" s="30">
        <v>17636626</v>
      </c>
    </row>
    <row r="241" spans="1:19" customFormat="1" x14ac:dyDescent="0.35">
      <c r="A241" t="s">
        <v>19</v>
      </c>
      <c r="B241" t="s">
        <v>19</v>
      </c>
      <c r="C241" t="s">
        <v>19</v>
      </c>
      <c r="D241" t="s">
        <v>14</v>
      </c>
      <c r="E241" t="s">
        <v>47</v>
      </c>
      <c r="F241" s="43" t="s">
        <v>95</v>
      </c>
      <c r="G241" t="s">
        <v>88</v>
      </c>
      <c r="H241" t="s">
        <v>55</v>
      </c>
      <c r="L241" s="30">
        <v>144757556</v>
      </c>
      <c r="M241" t="s">
        <v>44</v>
      </c>
      <c r="P241" s="30">
        <v>6933607</v>
      </c>
      <c r="Q241" s="30"/>
      <c r="R241" s="30"/>
      <c r="S241" s="30">
        <v>17681309</v>
      </c>
    </row>
    <row r="242" spans="1:19" customFormat="1" x14ac:dyDescent="0.35">
      <c r="A242" t="s">
        <v>19</v>
      </c>
      <c r="B242" t="s">
        <v>19</v>
      </c>
      <c r="C242" t="s">
        <v>19</v>
      </c>
      <c r="D242" t="s">
        <v>19</v>
      </c>
      <c r="E242" t="s">
        <v>19</v>
      </c>
      <c r="F242" s="43" t="s">
        <v>19</v>
      </c>
      <c r="G242" t="s">
        <v>19</v>
      </c>
      <c r="H242" t="s">
        <v>19</v>
      </c>
      <c r="L242" s="30"/>
      <c r="M242" t="s">
        <v>19</v>
      </c>
      <c r="P242" s="30"/>
      <c r="Q242" s="30"/>
      <c r="R242" s="30"/>
      <c r="S242" s="30"/>
    </row>
    <row r="243" spans="1:19" customFormat="1" x14ac:dyDescent="0.35">
      <c r="A243" t="s">
        <v>101</v>
      </c>
      <c r="B243" t="s">
        <v>59</v>
      </c>
      <c r="C243" t="s">
        <v>37</v>
      </c>
      <c r="D243" t="s">
        <v>13</v>
      </c>
      <c r="E243" t="s">
        <v>47</v>
      </c>
      <c r="F243" s="43" t="s">
        <v>95</v>
      </c>
      <c r="G243" t="s">
        <v>88</v>
      </c>
      <c r="H243" t="s">
        <v>73</v>
      </c>
      <c r="L243" s="30">
        <v>3761</v>
      </c>
      <c r="M243" t="s">
        <v>44</v>
      </c>
      <c r="P243" s="30">
        <v>4138</v>
      </c>
      <c r="Q243" s="30"/>
      <c r="R243" s="30"/>
      <c r="S243" s="30">
        <v>5253</v>
      </c>
    </row>
    <row r="244" spans="1:19" customFormat="1" x14ac:dyDescent="0.35">
      <c r="A244" t="s">
        <v>19</v>
      </c>
      <c r="B244" t="s">
        <v>19</v>
      </c>
      <c r="C244" t="s">
        <v>19</v>
      </c>
      <c r="D244" t="s">
        <v>14</v>
      </c>
      <c r="E244" t="s">
        <v>47</v>
      </c>
      <c r="F244" s="43" t="s">
        <v>95</v>
      </c>
      <c r="G244" t="s">
        <v>88</v>
      </c>
      <c r="H244" t="s">
        <v>73</v>
      </c>
      <c r="L244" s="30">
        <v>92223</v>
      </c>
      <c r="M244" t="s">
        <v>44</v>
      </c>
      <c r="P244" s="30">
        <v>4138</v>
      </c>
      <c r="Q244" s="30"/>
      <c r="R244" s="30"/>
      <c r="S244" s="30">
        <v>5253</v>
      </c>
    </row>
    <row r="245" spans="1:19" customFormat="1" x14ac:dyDescent="0.35">
      <c r="A245" t="s">
        <v>19</v>
      </c>
      <c r="B245" t="s">
        <v>19</v>
      </c>
      <c r="C245" t="s">
        <v>19</v>
      </c>
      <c r="D245" t="s">
        <v>19</v>
      </c>
      <c r="E245" t="s">
        <v>19</v>
      </c>
      <c r="F245" s="43" t="s">
        <v>19</v>
      </c>
      <c r="G245" t="s">
        <v>19</v>
      </c>
      <c r="H245" t="s">
        <v>19</v>
      </c>
      <c r="L245" s="30"/>
      <c r="M245" t="s">
        <v>19</v>
      </c>
      <c r="P245" s="30"/>
      <c r="Q245" s="30"/>
      <c r="R245" s="30"/>
      <c r="S245" s="30"/>
    </row>
    <row r="246" spans="1:19" customFormat="1" x14ac:dyDescent="0.35">
      <c r="A246" t="s">
        <v>101</v>
      </c>
      <c r="B246" t="s">
        <v>59</v>
      </c>
      <c r="C246" t="s">
        <v>37</v>
      </c>
      <c r="D246" t="s">
        <v>13</v>
      </c>
      <c r="E246" t="s">
        <v>47</v>
      </c>
      <c r="F246" s="43" t="s">
        <v>95</v>
      </c>
      <c r="G246" t="s">
        <v>88</v>
      </c>
      <c r="H246" t="s">
        <v>57</v>
      </c>
      <c r="L246" s="30">
        <v>510936</v>
      </c>
      <c r="M246" t="s">
        <v>44</v>
      </c>
      <c r="P246" s="30">
        <v>567494</v>
      </c>
      <c r="Q246" s="30"/>
      <c r="R246" s="30"/>
      <c r="S246" s="30">
        <v>1596808</v>
      </c>
    </row>
    <row r="247" spans="1:19" customFormat="1" x14ac:dyDescent="0.35">
      <c r="A247" t="s">
        <v>19</v>
      </c>
      <c r="B247" t="s">
        <v>19</v>
      </c>
      <c r="C247" t="s">
        <v>19</v>
      </c>
      <c r="D247" t="s">
        <v>14</v>
      </c>
      <c r="E247" t="s">
        <v>47</v>
      </c>
      <c r="F247" s="43" t="s">
        <v>95</v>
      </c>
      <c r="G247" t="s">
        <v>88</v>
      </c>
      <c r="H247" t="s">
        <v>57</v>
      </c>
      <c r="L247" s="30">
        <v>16576572</v>
      </c>
      <c r="M247" t="s">
        <v>44</v>
      </c>
      <c r="P247" s="30">
        <v>567725</v>
      </c>
      <c r="Q247" s="30"/>
      <c r="R247" s="30"/>
      <c r="S247" s="30">
        <v>1593227</v>
      </c>
    </row>
    <row r="248" spans="1:19" customFormat="1" x14ac:dyDescent="0.35">
      <c r="A248" t="s">
        <v>19</v>
      </c>
      <c r="B248" t="s">
        <v>19</v>
      </c>
      <c r="C248" t="s">
        <v>19</v>
      </c>
      <c r="D248" t="s">
        <v>19</v>
      </c>
      <c r="E248" t="s">
        <v>19</v>
      </c>
      <c r="F248" s="43" t="s">
        <v>19</v>
      </c>
      <c r="G248" t="s">
        <v>19</v>
      </c>
      <c r="H248" t="s">
        <v>19</v>
      </c>
      <c r="L248" s="30"/>
      <c r="M248" t="s">
        <v>19</v>
      </c>
      <c r="P248" s="30"/>
      <c r="Q248" s="30"/>
      <c r="R248" s="30"/>
      <c r="S248" s="30"/>
    </row>
    <row r="249" spans="1:19" customFormat="1" x14ac:dyDescent="0.35">
      <c r="A249" t="s">
        <v>101</v>
      </c>
      <c r="B249" t="s">
        <v>61</v>
      </c>
      <c r="C249" t="s">
        <v>37</v>
      </c>
      <c r="D249" t="s">
        <v>13</v>
      </c>
      <c r="E249" t="s">
        <v>47</v>
      </c>
      <c r="F249" s="43" t="s">
        <v>95</v>
      </c>
      <c r="G249" t="s">
        <v>88</v>
      </c>
      <c r="H249" t="s">
        <v>39</v>
      </c>
      <c r="L249" s="30">
        <v>70</v>
      </c>
      <c r="M249" t="s">
        <v>44</v>
      </c>
      <c r="P249" s="30">
        <v>77</v>
      </c>
      <c r="Q249" s="30"/>
      <c r="R249" s="30"/>
      <c r="S249" s="30">
        <v>4166</v>
      </c>
    </row>
    <row r="250" spans="1:19" customFormat="1" x14ac:dyDescent="0.35">
      <c r="A250" t="s">
        <v>19</v>
      </c>
      <c r="B250" t="s">
        <v>19</v>
      </c>
      <c r="C250" t="s">
        <v>19</v>
      </c>
      <c r="D250" t="s">
        <v>14</v>
      </c>
      <c r="E250" t="s">
        <v>47</v>
      </c>
      <c r="F250" s="43" t="s">
        <v>95</v>
      </c>
      <c r="G250" t="s">
        <v>88</v>
      </c>
      <c r="H250" t="s">
        <v>39</v>
      </c>
      <c r="L250" s="30">
        <v>70</v>
      </c>
      <c r="M250" t="s">
        <v>44</v>
      </c>
      <c r="P250" s="30">
        <v>3650</v>
      </c>
      <c r="Q250" s="30"/>
      <c r="R250" s="30"/>
      <c r="S250" s="30">
        <v>4166</v>
      </c>
    </row>
    <row r="251" spans="1:19" customFormat="1" x14ac:dyDescent="0.35">
      <c r="A251" t="s">
        <v>19</v>
      </c>
      <c r="B251" t="s">
        <v>19</v>
      </c>
      <c r="C251" t="s">
        <v>19</v>
      </c>
      <c r="D251" t="s">
        <v>19</v>
      </c>
      <c r="E251" t="s">
        <v>19</v>
      </c>
      <c r="F251" s="43" t="s">
        <v>19</v>
      </c>
      <c r="G251" t="s">
        <v>19</v>
      </c>
      <c r="H251" t="s">
        <v>19</v>
      </c>
      <c r="L251" s="30"/>
      <c r="M251" t="s">
        <v>19</v>
      </c>
      <c r="P251" s="30"/>
      <c r="Q251" s="30"/>
      <c r="R251" s="30"/>
      <c r="S251" s="30"/>
    </row>
    <row r="252" spans="1:19" customFormat="1" x14ac:dyDescent="0.35">
      <c r="A252" t="s">
        <v>101</v>
      </c>
      <c r="B252" t="s">
        <v>61</v>
      </c>
      <c r="C252" t="s">
        <v>37</v>
      </c>
      <c r="D252" t="s">
        <v>13</v>
      </c>
      <c r="E252" t="s">
        <v>47</v>
      </c>
      <c r="F252" s="43" t="s">
        <v>95</v>
      </c>
      <c r="G252" t="s">
        <v>88</v>
      </c>
      <c r="H252" t="s">
        <v>52</v>
      </c>
      <c r="L252" s="30">
        <v>209619</v>
      </c>
      <c r="M252" t="s">
        <v>44</v>
      </c>
      <c r="P252" s="30">
        <v>230099</v>
      </c>
      <c r="Q252" s="30"/>
      <c r="R252" s="30"/>
      <c r="S252" s="30">
        <v>36792</v>
      </c>
    </row>
    <row r="253" spans="1:19" customFormat="1" x14ac:dyDescent="0.35">
      <c r="A253" t="s">
        <v>19</v>
      </c>
      <c r="B253" t="s">
        <v>19</v>
      </c>
      <c r="C253" t="s">
        <v>19</v>
      </c>
      <c r="D253" t="s">
        <v>14</v>
      </c>
      <c r="E253" t="s">
        <v>47</v>
      </c>
      <c r="F253" s="43" t="s">
        <v>95</v>
      </c>
      <c r="G253" t="s">
        <v>88</v>
      </c>
      <c r="H253" t="s">
        <v>52</v>
      </c>
      <c r="L253" s="30">
        <v>209619</v>
      </c>
      <c r="M253" t="s">
        <v>44</v>
      </c>
      <c r="P253" s="30">
        <v>9960</v>
      </c>
      <c r="Q253" s="30"/>
      <c r="R253" s="30"/>
      <c r="S253" s="30">
        <v>36792</v>
      </c>
    </row>
    <row r="254" spans="1:19" customFormat="1" x14ac:dyDescent="0.35">
      <c r="A254" t="s">
        <v>19</v>
      </c>
      <c r="B254" t="s">
        <v>19</v>
      </c>
      <c r="C254" t="s">
        <v>19</v>
      </c>
      <c r="D254" t="s">
        <v>19</v>
      </c>
      <c r="E254" t="s">
        <v>19</v>
      </c>
      <c r="F254" s="43" t="s">
        <v>19</v>
      </c>
      <c r="G254" t="s">
        <v>19</v>
      </c>
      <c r="H254" t="s">
        <v>19</v>
      </c>
      <c r="L254" s="30"/>
      <c r="M254" t="s">
        <v>19</v>
      </c>
      <c r="P254" s="30"/>
      <c r="Q254" s="30"/>
      <c r="R254" s="30"/>
      <c r="S254" s="30"/>
    </row>
    <row r="255" spans="1:19" customFormat="1" x14ac:dyDescent="0.35">
      <c r="A255" t="s">
        <v>101</v>
      </c>
      <c r="B255" t="s">
        <v>61</v>
      </c>
      <c r="C255" t="s">
        <v>37</v>
      </c>
      <c r="D255" t="s">
        <v>13</v>
      </c>
      <c r="E255" t="s">
        <v>47</v>
      </c>
      <c r="F255" s="43" t="s">
        <v>95</v>
      </c>
      <c r="G255" t="s">
        <v>88</v>
      </c>
      <c r="H255" t="s">
        <v>50</v>
      </c>
      <c r="L255" s="30">
        <v>4134</v>
      </c>
      <c r="M255" t="s">
        <v>44</v>
      </c>
      <c r="P255" s="30">
        <v>4547</v>
      </c>
      <c r="Q255" s="30"/>
      <c r="R255" s="30"/>
      <c r="S255" s="30">
        <v>233918</v>
      </c>
    </row>
    <row r="256" spans="1:19" customFormat="1" x14ac:dyDescent="0.35">
      <c r="A256" t="s">
        <v>19</v>
      </c>
      <c r="B256" t="s">
        <v>19</v>
      </c>
      <c r="C256" t="s">
        <v>19</v>
      </c>
      <c r="D256" t="s">
        <v>14</v>
      </c>
      <c r="E256" t="s">
        <v>47</v>
      </c>
      <c r="F256" s="43" t="s">
        <v>95</v>
      </c>
      <c r="G256" t="s">
        <v>88</v>
      </c>
      <c r="H256" t="s">
        <v>50</v>
      </c>
      <c r="L256" s="30">
        <v>4134</v>
      </c>
      <c r="M256" t="s">
        <v>44</v>
      </c>
      <c r="P256" s="30">
        <v>37996</v>
      </c>
      <c r="Q256" s="30"/>
      <c r="R256" s="30"/>
      <c r="S256" s="30">
        <v>233918</v>
      </c>
    </row>
    <row r="257" spans="1:19" customFormat="1" x14ac:dyDescent="0.35">
      <c r="A257" t="s">
        <v>19</v>
      </c>
      <c r="B257" t="s">
        <v>19</v>
      </c>
      <c r="C257" t="s">
        <v>19</v>
      </c>
      <c r="D257" t="s">
        <v>19</v>
      </c>
      <c r="E257" t="s">
        <v>19</v>
      </c>
      <c r="F257" s="43" t="s">
        <v>19</v>
      </c>
      <c r="G257" t="s">
        <v>19</v>
      </c>
      <c r="H257" t="s">
        <v>19</v>
      </c>
      <c r="L257" s="30"/>
      <c r="M257" t="s">
        <v>19</v>
      </c>
      <c r="P257" s="30"/>
      <c r="Q257" s="30"/>
      <c r="R257" s="30"/>
      <c r="S257" s="30"/>
    </row>
    <row r="258" spans="1:19" customFormat="1" x14ac:dyDescent="0.35">
      <c r="A258" t="s">
        <v>101</v>
      </c>
      <c r="B258" t="s">
        <v>61</v>
      </c>
      <c r="C258" t="s">
        <v>37</v>
      </c>
      <c r="D258" t="s">
        <v>13</v>
      </c>
      <c r="E258" t="s">
        <v>47</v>
      </c>
      <c r="F258" s="43" t="s">
        <v>95</v>
      </c>
      <c r="G258" t="s">
        <v>88</v>
      </c>
      <c r="H258" t="s">
        <v>42</v>
      </c>
      <c r="L258" s="30">
        <v>8710</v>
      </c>
      <c r="M258" t="s">
        <v>44</v>
      </c>
      <c r="P258" s="30">
        <v>9772</v>
      </c>
      <c r="Q258" s="30"/>
      <c r="R258" s="30"/>
      <c r="S258" s="30">
        <v>64663</v>
      </c>
    </row>
    <row r="259" spans="1:19" customFormat="1" x14ac:dyDescent="0.35">
      <c r="A259" t="s">
        <v>19</v>
      </c>
      <c r="B259" t="s">
        <v>19</v>
      </c>
      <c r="C259" t="s">
        <v>19</v>
      </c>
      <c r="D259" t="s">
        <v>14</v>
      </c>
      <c r="E259" t="s">
        <v>47</v>
      </c>
      <c r="F259" s="43" t="s">
        <v>95</v>
      </c>
      <c r="G259" t="s">
        <v>88</v>
      </c>
      <c r="H259" t="s">
        <v>42</v>
      </c>
      <c r="L259" s="30">
        <v>8710</v>
      </c>
      <c r="M259" t="s">
        <v>44</v>
      </c>
      <c r="P259" s="30">
        <v>20074</v>
      </c>
      <c r="Q259" s="30"/>
      <c r="R259" s="30"/>
      <c r="S259" s="30">
        <v>64663</v>
      </c>
    </row>
    <row r="260" spans="1:19" customFormat="1" x14ac:dyDescent="0.35">
      <c r="A260" t="s">
        <v>19</v>
      </c>
      <c r="B260" t="s">
        <v>19</v>
      </c>
      <c r="C260" t="s">
        <v>19</v>
      </c>
      <c r="D260" t="s">
        <v>19</v>
      </c>
      <c r="E260" t="s">
        <v>19</v>
      </c>
      <c r="F260" s="43" t="s">
        <v>19</v>
      </c>
      <c r="G260" t="s">
        <v>19</v>
      </c>
      <c r="H260" t="s">
        <v>19</v>
      </c>
      <c r="L260" s="30"/>
      <c r="M260" t="s">
        <v>19</v>
      </c>
      <c r="P260" s="30"/>
      <c r="Q260" s="30"/>
      <c r="R260" s="30"/>
      <c r="S260" s="30"/>
    </row>
    <row r="261" spans="1:19" customFormat="1" x14ac:dyDescent="0.35">
      <c r="A261" t="s">
        <v>101</v>
      </c>
      <c r="B261" t="s">
        <v>61</v>
      </c>
      <c r="C261" t="s">
        <v>37</v>
      </c>
      <c r="D261" t="s">
        <v>13</v>
      </c>
      <c r="E261" t="s">
        <v>47</v>
      </c>
      <c r="F261" s="43" t="s">
        <v>95</v>
      </c>
      <c r="G261" t="s">
        <v>88</v>
      </c>
      <c r="H261" t="s">
        <v>102</v>
      </c>
      <c r="L261" s="30">
        <v>1200</v>
      </c>
      <c r="M261" t="s">
        <v>44</v>
      </c>
      <c r="P261" s="30">
        <v>1320</v>
      </c>
      <c r="Q261" s="30"/>
      <c r="R261" s="30"/>
      <c r="S261" s="30">
        <v>15120</v>
      </c>
    </row>
    <row r="262" spans="1:19" customFormat="1" x14ac:dyDescent="0.35">
      <c r="A262" t="s">
        <v>19</v>
      </c>
      <c r="B262" t="s">
        <v>19</v>
      </c>
      <c r="C262" t="s">
        <v>19</v>
      </c>
      <c r="D262" t="s">
        <v>14</v>
      </c>
      <c r="E262" t="s">
        <v>47</v>
      </c>
      <c r="F262" s="43" t="s">
        <v>95</v>
      </c>
      <c r="G262" t="s">
        <v>88</v>
      </c>
      <c r="H262" t="s">
        <v>102</v>
      </c>
      <c r="L262" s="30">
        <v>1200</v>
      </c>
      <c r="M262" t="s">
        <v>44</v>
      </c>
      <c r="P262" s="30">
        <v>14900</v>
      </c>
      <c r="Q262" s="30"/>
      <c r="R262" s="30"/>
      <c r="S262" s="30">
        <v>15120</v>
      </c>
    </row>
    <row r="263" spans="1:19" customFormat="1" x14ac:dyDescent="0.35">
      <c r="A263" t="s">
        <v>19</v>
      </c>
      <c r="B263" t="s">
        <v>19</v>
      </c>
      <c r="C263" t="s">
        <v>19</v>
      </c>
      <c r="D263" t="s">
        <v>19</v>
      </c>
      <c r="E263" t="s">
        <v>19</v>
      </c>
      <c r="F263" s="43" t="s">
        <v>19</v>
      </c>
      <c r="G263" t="s">
        <v>19</v>
      </c>
      <c r="H263" t="s">
        <v>19</v>
      </c>
      <c r="L263" s="30"/>
      <c r="M263" t="s">
        <v>19</v>
      </c>
      <c r="P263" s="30"/>
      <c r="Q263" s="30"/>
      <c r="R263" s="30"/>
      <c r="S263" s="30"/>
    </row>
    <row r="264" spans="1:19" customFormat="1" x14ac:dyDescent="0.35">
      <c r="A264" t="s">
        <v>101</v>
      </c>
      <c r="B264" t="s">
        <v>61</v>
      </c>
      <c r="C264" t="s">
        <v>37</v>
      </c>
      <c r="D264" t="s">
        <v>13</v>
      </c>
      <c r="E264" t="s">
        <v>47</v>
      </c>
      <c r="F264" s="43" t="s">
        <v>95</v>
      </c>
      <c r="G264" t="s">
        <v>88</v>
      </c>
      <c r="H264" t="s">
        <v>43</v>
      </c>
      <c r="L264" s="30">
        <v>25500</v>
      </c>
      <c r="M264" t="s">
        <v>44</v>
      </c>
      <c r="P264" s="30">
        <v>28050</v>
      </c>
      <c r="Q264" s="30"/>
      <c r="R264" s="30"/>
      <c r="S264" s="30">
        <v>2984</v>
      </c>
    </row>
    <row r="265" spans="1:19" customFormat="1" x14ac:dyDescent="0.35">
      <c r="A265" t="s">
        <v>19</v>
      </c>
      <c r="B265" t="s">
        <v>19</v>
      </c>
      <c r="C265" t="s">
        <v>19</v>
      </c>
      <c r="D265" t="s">
        <v>14</v>
      </c>
      <c r="E265" t="s">
        <v>47</v>
      </c>
      <c r="F265" s="43" t="s">
        <v>95</v>
      </c>
      <c r="G265" t="s">
        <v>88</v>
      </c>
      <c r="H265" t="s">
        <v>43</v>
      </c>
      <c r="L265" s="30">
        <v>25500</v>
      </c>
      <c r="M265" t="s">
        <v>44</v>
      </c>
      <c r="P265" s="30">
        <v>703</v>
      </c>
      <c r="Q265" s="30"/>
      <c r="R265" s="30"/>
      <c r="S265" s="30">
        <v>2984</v>
      </c>
    </row>
    <row r="266" spans="1:19" customFormat="1" x14ac:dyDescent="0.35">
      <c r="A266" t="s">
        <v>19</v>
      </c>
      <c r="B266" t="s">
        <v>19</v>
      </c>
      <c r="C266" t="s">
        <v>19</v>
      </c>
      <c r="D266" t="s">
        <v>19</v>
      </c>
      <c r="E266" t="s">
        <v>19</v>
      </c>
      <c r="F266" s="43" t="s">
        <v>19</v>
      </c>
      <c r="G266" t="s">
        <v>19</v>
      </c>
      <c r="H266" t="s">
        <v>19</v>
      </c>
      <c r="L266" s="30"/>
      <c r="M266" t="s">
        <v>19</v>
      </c>
      <c r="P266" s="30"/>
      <c r="Q266" s="30"/>
      <c r="R266" s="30"/>
      <c r="S266" s="30"/>
    </row>
    <row r="267" spans="1:19" customFormat="1" x14ac:dyDescent="0.35">
      <c r="A267" t="s">
        <v>101</v>
      </c>
      <c r="B267" t="s">
        <v>61</v>
      </c>
      <c r="C267" t="s">
        <v>37</v>
      </c>
      <c r="D267" t="s">
        <v>13</v>
      </c>
      <c r="E267" t="s">
        <v>47</v>
      </c>
      <c r="F267" s="43" t="s">
        <v>95</v>
      </c>
      <c r="G267" t="s">
        <v>88</v>
      </c>
      <c r="H267" t="s">
        <v>58</v>
      </c>
      <c r="L267" s="30">
        <v>169191</v>
      </c>
      <c r="M267" t="s">
        <v>44</v>
      </c>
      <c r="P267" s="30">
        <v>190251</v>
      </c>
      <c r="Q267" s="30"/>
      <c r="R267" s="30"/>
      <c r="S267" s="30">
        <v>433129</v>
      </c>
    </row>
    <row r="268" spans="1:19" customFormat="1" x14ac:dyDescent="0.35">
      <c r="A268" t="s">
        <v>19</v>
      </c>
      <c r="B268" t="s">
        <v>19</v>
      </c>
      <c r="C268" t="s">
        <v>19</v>
      </c>
      <c r="D268" t="s">
        <v>14</v>
      </c>
      <c r="E268" t="s">
        <v>47</v>
      </c>
      <c r="F268" s="43" t="s">
        <v>95</v>
      </c>
      <c r="G268" t="s">
        <v>88</v>
      </c>
      <c r="H268" t="s">
        <v>58</v>
      </c>
      <c r="L268" s="30">
        <v>5014745</v>
      </c>
      <c r="M268" t="s">
        <v>44</v>
      </c>
      <c r="P268" s="30">
        <v>160307</v>
      </c>
      <c r="Q268" s="30"/>
      <c r="R268" s="30"/>
      <c r="S268" s="30">
        <v>433129</v>
      </c>
    </row>
    <row r="269" spans="1:19" customFormat="1" x14ac:dyDescent="0.35">
      <c r="A269" t="s">
        <v>19</v>
      </c>
      <c r="B269" t="s">
        <v>19</v>
      </c>
      <c r="C269" t="s">
        <v>19</v>
      </c>
      <c r="D269" t="s">
        <v>19</v>
      </c>
      <c r="E269" t="s">
        <v>19</v>
      </c>
      <c r="F269" s="43" t="s">
        <v>19</v>
      </c>
      <c r="G269" t="s">
        <v>19</v>
      </c>
      <c r="H269" t="s">
        <v>19</v>
      </c>
      <c r="L269" s="30"/>
      <c r="M269" t="s">
        <v>19</v>
      </c>
      <c r="P269" s="30"/>
      <c r="Q269" s="30"/>
      <c r="R269" s="30"/>
      <c r="S269" s="30"/>
    </row>
    <row r="270" spans="1:19" customFormat="1" x14ac:dyDescent="0.35">
      <c r="A270" t="s">
        <v>101</v>
      </c>
      <c r="B270" t="s">
        <v>61</v>
      </c>
      <c r="C270" t="s">
        <v>37</v>
      </c>
      <c r="D270" t="s">
        <v>13</v>
      </c>
      <c r="E270" t="s">
        <v>47</v>
      </c>
      <c r="F270" s="43" t="s">
        <v>95</v>
      </c>
      <c r="G270" t="s">
        <v>88</v>
      </c>
      <c r="H270" t="s">
        <v>49</v>
      </c>
      <c r="L270" s="30">
        <v>6325</v>
      </c>
      <c r="M270" t="s">
        <v>44</v>
      </c>
      <c r="P270" s="30">
        <v>6960</v>
      </c>
      <c r="Q270" s="30"/>
      <c r="R270" s="30"/>
      <c r="S270" s="30">
        <v>203514</v>
      </c>
    </row>
    <row r="271" spans="1:19" customFormat="1" x14ac:dyDescent="0.35">
      <c r="A271" t="s">
        <v>19</v>
      </c>
      <c r="B271" t="s">
        <v>19</v>
      </c>
      <c r="C271" t="s">
        <v>19</v>
      </c>
      <c r="D271" t="s">
        <v>14</v>
      </c>
      <c r="E271" t="s">
        <v>47</v>
      </c>
      <c r="F271" s="43" t="s">
        <v>95</v>
      </c>
      <c r="G271" t="s">
        <v>88</v>
      </c>
      <c r="H271" t="s">
        <v>49</v>
      </c>
      <c r="L271" s="30">
        <v>6325</v>
      </c>
      <c r="M271" t="s">
        <v>44</v>
      </c>
      <c r="P271" s="30">
        <v>82225</v>
      </c>
      <c r="Q271" s="30"/>
      <c r="R271" s="30"/>
      <c r="S271" s="30">
        <v>203514</v>
      </c>
    </row>
    <row r="272" spans="1:19" customFormat="1" x14ac:dyDescent="0.35">
      <c r="A272" t="s">
        <v>19</v>
      </c>
      <c r="B272" t="s">
        <v>19</v>
      </c>
      <c r="C272" t="s">
        <v>19</v>
      </c>
      <c r="D272" t="s">
        <v>19</v>
      </c>
      <c r="E272" t="s">
        <v>19</v>
      </c>
      <c r="F272" s="43" t="s">
        <v>19</v>
      </c>
      <c r="G272" t="s">
        <v>19</v>
      </c>
      <c r="H272" t="s">
        <v>19</v>
      </c>
      <c r="L272" s="30"/>
      <c r="M272" t="s">
        <v>19</v>
      </c>
      <c r="P272" s="30"/>
      <c r="Q272" s="30"/>
      <c r="R272" s="30"/>
      <c r="S272" s="30"/>
    </row>
    <row r="273" spans="1:19" customFormat="1" x14ac:dyDescent="0.35">
      <c r="A273" t="s">
        <v>101</v>
      </c>
      <c r="B273" t="s">
        <v>61</v>
      </c>
      <c r="C273" t="s">
        <v>37</v>
      </c>
      <c r="D273" t="s">
        <v>13</v>
      </c>
      <c r="E273" t="s">
        <v>47</v>
      </c>
      <c r="F273" s="43" t="s">
        <v>95</v>
      </c>
      <c r="G273" t="s">
        <v>88</v>
      </c>
      <c r="H273" t="s">
        <v>56</v>
      </c>
      <c r="L273" s="30">
        <v>116092</v>
      </c>
      <c r="M273" t="s">
        <v>44</v>
      </c>
      <c r="P273" s="30">
        <v>127705</v>
      </c>
      <c r="Q273" s="30"/>
      <c r="R273" s="30"/>
      <c r="S273" s="30">
        <v>801019</v>
      </c>
    </row>
    <row r="274" spans="1:19" customFormat="1" x14ac:dyDescent="0.35">
      <c r="A274" t="s">
        <v>19</v>
      </c>
      <c r="B274" t="s">
        <v>19</v>
      </c>
      <c r="C274" t="s">
        <v>19</v>
      </c>
      <c r="D274" t="s">
        <v>14</v>
      </c>
      <c r="E274" t="s">
        <v>47</v>
      </c>
      <c r="F274" s="43" t="s">
        <v>95</v>
      </c>
      <c r="G274" t="s">
        <v>88</v>
      </c>
      <c r="H274" t="s">
        <v>56</v>
      </c>
      <c r="L274" s="30">
        <v>3932400</v>
      </c>
      <c r="M274" t="s">
        <v>44</v>
      </c>
      <c r="P274" s="30">
        <v>376111</v>
      </c>
      <c r="Q274" s="30"/>
      <c r="R274" s="30"/>
      <c r="S274" s="30">
        <v>801019</v>
      </c>
    </row>
    <row r="275" spans="1:19" customFormat="1" x14ac:dyDescent="0.35">
      <c r="A275" t="s">
        <v>19</v>
      </c>
      <c r="B275" t="s">
        <v>19</v>
      </c>
      <c r="C275" t="s">
        <v>19</v>
      </c>
      <c r="D275" t="s">
        <v>19</v>
      </c>
      <c r="E275" t="s">
        <v>19</v>
      </c>
      <c r="F275" s="43" t="s">
        <v>19</v>
      </c>
      <c r="G275" t="s">
        <v>19</v>
      </c>
      <c r="H275" t="s">
        <v>19</v>
      </c>
      <c r="L275" s="30"/>
      <c r="M275" t="s">
        <v>19</v>
      </c>
      <c r="P275" s="30"/>
      <c r="Q275" s="30"/>
      <c r="R275" s="30"/>
      <c r="S275" s="30"/>
    </row>
    <row r="276" spans="1:19" customFormat="1" x14ac:dyDescent="0.35">
      <c r="A276" t="s">
        <v>101</v>
      </c>
      <c r="B276" t="s">
        <v>61</v>
      </c>
      <c r="C276" t="s">
        <v>37</v>
      </c>
      <c r="D276" t="s">
        <v>13</v>
      </c>
      <c r="E276" t="s">
        <v>47</v>
      </c>
      <c r="F276" s="43" t="s">
        <v>95</v>
      </c>
      <c r="G276" t="s">
        <v>88</v>
      </c>
      <c r="H276" t="s">
        <v>55</v>
      </c>
      <c r="L276" s="30">
        <v>15706797</v>
      </c>
      <c r="M276" t="s">
        <v>44</v>
      </c>
      <c r="P276" s="30">
        <v>17486341</v>
      </c>
      <c r="Q276" s="30"/>
      <c r="R276" s="30"/>
      <c r="S276" s="30">
        <v>23358561</v>
      </c>
    </row>
    <row r="277" spans="1:19" customFormat="1" x14ac:dyDescent="0.35">
      <c r="A277" t="s">
        <v>19</v>
      </c>
      <c r="B277" t="s">
        <v>19</v>
      </c>
      <c r="C277" t="s">
        <v>19</v>
      </c>
      <c r="D277" t="s">
        <v>14</v>
      </c>
      <c r="E277" t="s">
        <v>47</v>
      </c>
      <c r="F277" s="43" t="s">
        <v>95</v>
      </c>
      <c r="G277" t="s">
        <v>88</v>
      </c>
      <c r="H277" t="s">
        <v>55</v>
      </c>
      <c r="L277" s="30">
        <v>172072125</v>
      </c>
      <c r="M277" t="s">
        <v>44</v>
      </c>
      <c r="P277" s="30">
        <v>9319301</v>
      </c>
      <c r="Q277" s="30"/>
      <c r="R277" s="30"/>
      <c r="S277" s="30">
        <v>23314716</v>
      </c>
    </row>
    <row r="278" spans="1:19" customFormat="1" x14ac:dyDescent="0.35">
      <c r="A278" t="s">
        <v>19</v>
      </c>
      <c r="B278" t="s">
        <v>19</v>
      </c>
      <c r="C278" t="s">
        <v>19</v>
      </c>
      <c r="D278" t="s">
        <v>19</v>
      </c>
      <c r="E278" t="s">
        <v>19</v>
      </c>
      <c r="F278" s="43" t="s">
        <v>19</v>
      </c>
      <c r="G278" t="s">
        <v>19</v>
      </c>
      <c r="H278" t="s">
        <v>19</v>
      </c>
      <c r="L278" s="30"/>
      <c r="M278" t="s">
        <v>19</v>
      </c>
      <c r="P278" s="30"/>
      <c r="Q278" s="30"/>
      <c r="R278" s="30"/>
      <c r="S278" s="30"/>
    </row>
    <row r="279" spans="1:19" customFormat="1" x14ac:dyDescent="0.35">
      <c r="A279" t="s">
        <v>101</v>
      </c>
      <c r="B279" t="s">
        <v>61</v>
      </c>
      <c r="C279" t="s">
        <v>37</v>
      </c>
      <c r="D279" t="s">
        <v>13</v>
      </c>
      <c r="E279" t="s">
        <v>47</v>
      </c>
      <c r="F279" s="43" t="s">
        <v>95</v>
      </c>
      <c r="G279" t="s">
        <v>88</v>
      </c>
      <c r="H279" t="s">
        <v>69</v>
      </c>
      <c r="L279" s="30">
        <v>558</v>
      </c>
      <c r="M279" t="s">
        <v>44</v>
      </c>
      <c r="P279" s="30">
        <v>614</v>
      </c>
      <c r="Q279" s="30"/>
      <c r="R279" s="30"/>
      <c r="S279" s="30">
        <v>2690</v>
      </c>
    </row>
    <row r="280" spans="1:19" customFormat="1" x14ac:dyDescent="0.35">
      <c r="A280" t="s">
        <v>19</v>
      </c>
      <c r="B280" t="s">
        <v>19</v>
      </c>
      <c r="C280" t="s">
        <v>19</v>
      </c>
      <c r="D280" t="s">
        <v>14</v>
      </c>
      <c r="E280" t="s">
        <v>47</v>
      </c>
      <c r="F280" s="43" t="s">
        <v>95</v>
      </c>
      <c r="G280" t="s">
        <v>88</v>
      </c>
      <c r="H280" t="s">
        <v>69</v>
      </c>
      <c r="L280" s="30">
        <v>51400</v>
      </c>
      <c r="M280" t="s">
        <v>44</v>
      </c>
      <c r="P280" s="30">
        <v>614</v>
      </c>
      <c r="Q280" s="30"/>
      <c r="R280" s="30"/>
      <c r="S280" s="30">
        <v>2690</v>
      </c>
    </row>
    <row r="281" spans="1:19" customFormat="1" x14ac:dyDescent="0.35">
      <c r="A281" t="s">
        <v>19</v>
      </c>
      <c r="B281" t="s">
        <v>19</v>
      </c>
      <c r="C281" t="s">
        <v>19</v>
      </c>
      <c r="D281" t="s">
        <v>19</v>
      </c>
      <c r="E281" t="s">
        <v>19</v>
      </c>
      <c r="F281" s="43" t="s">
        <v>19</v>
      </c>
      <c r="G281" t="s">
        <v>19</v>
      </c>
      <c r="H281" t="s">
        <v>19</v>
      </c>
      <c r="L281" s="30"/>
      <c r="M281" t="s">
        <v>19</v>
      </c>
      <c r="P281" s="30"/>
      <c r="Q281" s="30"/>
      <c r="R281" s="30"/>
      <c r="S281" s="30"/>
    </row>
    <row r="282" spans="1:19" customFormat="1" x14ac:dyDescent="0.35">
      <c r="A282" t="s">
        <v>101</v>
      </c>
      <c r="B282" t="s">
        <v>61</v>
      </c>
      <c r="C282" t="s">
        <v>37</v>
      </c>
      <c r="D282" t="s">
        <v>13</v>
      </c>
      <c r="E282" t="s">
        <v>47</v>
      </c>
      <c r="F282" s="43" t="s">
        <v>95</v>
      </c>
      <c r="G282" t="s">
        <v>88</v>
      </c>
      <c r="H282" t="s">
        <v>57</v>
      </c>
      <c r="L282" s="30">
        <v>304783</v>
      </c>
      <c r="M282" t="s">
        <v>44</v>
      </c>
      <c r="P282" s="30">
        <v>358324</v>
      </c>
      <c r="Q282" s="30"/>
      <c r="R282" s="30"/>
      <c r="S282" s="30">
        <v>1564118</v>
      </c>
    </row>
    <row r="283" spans="1:19" customFormat="1" x14ac:dyDescent="0.35">
      <c r="A283" t="s">
        <v>19</v>
      </c>
      <c r="B283" t="s">
        <v>19</v>
      </c>
      <c r="C283" t="s">
        <v>19</v>
      </c>
      <c r="D283" t="s">
        <v>14</v>
      </c>
      <c r="E283" t="s">
        <v>47</v>
      </c>
      <c r="F283" s="43" t="s">
        <v>95</v>
      </c>
      <c r="G283" t="s">
        <v>88</v>
      </c>
      <c r="H283" t="s">
        <v>57</v>
      </c>
      <c r="L283" s="30">
        <v>13746561</v>
      </c>
      <c r="M283" t="s">
        <v>44</v>
      </c>
      <c r="P283" s="30">
        <v>523458</v>
      </c>
      <c r="Q283" s="30"/>
      <c r="R283" s="30"/>
      <c r="S283" s="30">
        <v>1564118</v>
      </c>
    </row>
    <row r="284" spans="1:19" customFormat="1" x14ac:dyDescent="0.35">
      <c r="A284" t="s">
        <v>19</v>
      </c>
      <c r="B284" t="s">
        <v>19</v>
      </c>
      <c r="C284" t="s">
        <v>19</v>
      </c>
      <c r="D284" t="s">
        <v>19</v>
      </c>
      <c r="E284" t="s">
        <v>19</v>
      </c>
      <c r="F284" s="43" t="s">
        <v>19</v>
      </c>
      <c r="G284" t="s">
        <v>19</v>
      </c>
      <c r="H284" t="s">
        <v>19</v>
      </c>
      <c r="L284" s="30"/>
      <c r="M284" t="s">
        <v>19</v>
      </c>
      <c r="P284" s="30"/>
      <c r="Q284" s="30"/>
      <c r="R284" s="30"/>
      <c r="S284" s="30"/>
    </row>
    <row r="285" spans="1:19" customFormat="1" x14ac:dyDescent="0.35">
      <c r="A285" t="s">
        <v>101</v>
      </c>
      <c r="B285" t="s">
        <v>63</v>
      </c>
      <c r="C285" t="s">
        <v>37</v>
      </c>
      <c r="D285" t="s">
        <v>13</v>
      </c>
      <c r="E285" t="s">
        <v>47</v>
      </c>
      <c r="F285" s="43" t="s">
        <v>95</v>
      </c>
      <c r="G285" t="s">
        <v>88</v>
      </c>
      <c r="H285" t="s">
        <v>52</v>
      </c>
      <c r="L285" s="30">
        <v>62761</v>
      </c>
      <c r="M285" t="s">
        <v>44</v>
      </c>
      <c r="P285" s="30">
        <v>69846</v>
      </c>
      <c r="Q285" s="30"/>
      <c r="R285" s="30"/>
      <c r="S285" s="30">
        <v>10685</v>
      </c>
    </row>
    <row r="286" spans="1:19" customFormat="1" x14ac:dyDescent="0.35">
      <c r="A286" t="s">
        <v>19</v>
      </c>
      <c r="B286" t="s">
        <v>19</v>
      </c>
      <c r="C286" t="s">
        <v>19</v>
      </c>
      <c r="D286" t="s">
        <v>14</v>
      </c>
      <c r="E286" t="s">
        <v>47</v>
      </c>
      <c r="F286" s="43" t="s">
        <v>95</v>
      </c>
      <c r="G286" t="s">
        <v>88</v>
      </c>
      <c r="H286" t="s">
        <v>52</v>
      </c>
      <c r="L286" s="30">
        <v>138400</v>
      </c>
      <c r="M286" t="s">
        <v>44</v>
      </c>
      <c r="P286" s="30">
        <v>2731</v>
      </c>
      <c r="Q286" s="30"/>
      <c r="R286" s="30"/>
      <c r="S286" s="30">
        <v>10685</v>
      </c>
    </row>
    <row r="287" spans="1:19" customFormat="1" x14ac:dyDescent="0.35">
      <c r="A287" t="s">
        <v>19</v>
      </c>
      <c r="B287" t="s">
        <v>19</v>
      </c>
      <c r="C287" t="s">
        <v>19</v>
      </c>
      <c r="D287" t="s">
        <v>19</v>
      </c>
      <c r="E287" t="s">
        <v>19</v>
      </c>
      <c r="F287" s="43" t="s">
        <v>19</v>
      </c>
      <c r="G287" t="s">
        <v>19</v>
      </c>
      <c r="H287" t="s">
        <v>19</v>
      </c>
      <c r="L287" s="30"/>
      <c r="M287" t="s">
        <v>19</v>
      </c>
      <c r="P287" s="30"/>
      <c r="Q287" s="30"/>
      <c r="R287" s="30"/>
      <c r="S287" s="30"/>
    </row>
    <row r="288" spans="1:19" customFormat="1" x14ac:dyDescent="0.35">
      <c r="A288" t="s">
        <v>101</v>
      </c>
      <c r="B288" t="s">
        <v>63</v>
      </c>
      <c r="C288" t="s">
        <v>37</v>
      </c>
      <c r="D288" t="s">
        <v>13</v>
      </c>
      <c r="E288" t="s">
        <v>47</v>
      </c>
      <c r="F288" s="43" t="s">
        <v>95</v>
      </c>
      <c r="G288" t="s">
        <v>88</v>
      </c>
      <c r="H288" t="s">
        <v>50</v>
      </c>
      <c r="L288" s="30">
        <v>13496</v>
      </c>
      <c r="M288" t="s">
        <v>44</v>
      </c>
      <c r="P288" s="30">
        <v>14847</v>
      </c>
      <c r="Q288" s="30"/>
      <c r="R288" s="30"/>
      <c r="S288" s="30">
        <v>328596</v>
      </c>
    </row>
    <row r="289" spans="1:19" customFormat="1" x14ac:dyDescent="0.35">
      <c r="A289" t="s">
        <v>19</v>
      </c>
      <c r="B289" t="s">
        <v>19</v>
      </c>
      <c r="C289" t="s">
        <v>19</v>
      </c>
      <c r="D289" t="s">
        <v>14</v>
      </c>
      <c r="E289" t="s">
        <v>47</v>
      </c>
      <c r="F289" s="43" t="s">
        <v>95</v>
      </c>
      <c r="G289" t="s">
        <v>88</v>
      </c>
      <c r="H289" t="s">
        <v>50</v>
      </c>
      <c r="L289" s="30">
        <v>13496</v>
      </c>
      <c r="M289" t="s">
        <v>44</v>
      </c>
      <c r="P289" s="30">
        <v>60737</v>
      </c>
      <c r="Q289" s="30"/>
      <c r="R289" s="30"/>
      <c r="S289" s="30">
        <v>328596</v>
      </c>
    </row>
    <row r="290" spans="1:19" customFormat="1" x14ac:dyDescent="0.35">
      <c r="A290" t="s">
        <v>19</v>
      </c>
      <c r="B290" t="s">
        <v>19</v>
      </c>
      <c r="C290" t="s">
        <v>19</v>
      </c>
      <c r="D290" t="s">
        <v>19</v>
      </c>
      <c r="E290" t="s">
        <v>19</v>
      </c>
      <c r="F290" s="43" t="s">
        <v>19</v>
      </c>
      <c r="G290" t="s">
        <v>19</v>
      </c>
      <c r="H290" t="s">
        <v>19</v>
      </c>
      <c r="L290" s="30"/>
      <c r="M290" t="s">
        <v>19</v>
      </c>
      <c r="P290" s="30"/>
      <c r="Q290" s="30"/>
      <c r="R290" s="30"/>
      <c r="S290" s="30"/>
    </row>
    <row r="291" spans="1:19" customFormat="1" x14ac:dyDescent="0.35">
      <c r="A291" t="s">
        <v>101</v>
      </c>
      <c r="B291" t="s">
        <v>63</v>
      </c>
      <c r="C291" t="s">
        <v>37</v>
      </c>
      <c r="D291" t="s">
        <v>13</v>
      </c>
      <c r="E291" t="s">
        <v>47</v>
      </c>
      <c r="F291" s="43" t="s">
        <v>95</v>
      </c>
      <c r="G291" t="s">
        <v>88</v>
      </c>
      <c r="H291" t="s">
        <v>64</v>
      </c>
      <c r="L291" s="30">
        <v>4669</v>
      </c>
      <c r="M291" t="s">
        <v>44</v>
      </c>
      <c r="P291" s="30">
        <v>11511</v>
      </c>
      <c r="Q291" s="30"/>
      <c r="R291" s="30"/>
      <c r="S291" s="30">
        <v>60408</v>
      </c>
    </row>
    <row r="292" spans="1:19" customFormat="1" x14ac:dyDescent="0.35">
      <c r="A292" t="s">
        <v>19</v>
      </c>
      <c r="B292" t="s">
        <v>19</v>
      </c>
      <c r="C292" t="s">
        <v>19</v>
      </c>
      <c r="D292" t="s">
        <v>14</v>
      </c>
      <c r="E292" t="s">
        <v>47</v>
      </c>
      <c r="F292" s="43" t="s">
        <v>95</v>
      </c>
      <c r="G292" t="s">
        <v>88</v>
      </c>
      <c r="H292" t="s">
        <v>64</v>
      </c>
      <c r="L292" s="30">
        <v>4669</v>
      </c>
      <c r="M292" t="s">
        <v>44</v>
      </c>
      <c r="P292" s="30">
        <v>14450</v>
      </c>
      <c r="Q292" s="30"/>
      <c r="R292" s="30"/>
      <c r="S292" s="30">
        <v>60408</v>
      </c>
    </row>
    <row r="293" spans="1:19" customFormat="1" x14ac:dyDescent="0.35">
      <c r="A293" t="s">
        <v>19</v>
      </c>
      <c r="B293" t="s">
        <v>19</v>
      </c>
      <c r="C293" t="s">
        <v>19</v>
      </c>
      <c r="D293" t="s">
        <v>19</v>
      </c>
      <c r="E293" t="s">
        <v>19</v>
      </c>
      <c r="F293" s="43" t="s">
        <v>19</v>
      </c>
      <c r="G293" t="s">
        <v>19</v>
      </c>
      <c r="H293" t="s">
        <v>19</v>
      </c>
      <c r="L293" s="30"/>
      <c r="M293" t="s">
        <v>19</v>
      </c>
      <c r="P293" s="30"/>
      <c r="Q293" s="30"/>
      <c r="R293" s="30"/>
      <c r="S293" s="30"/>
    </row>
    <row r="294" spans="1:19" customFormat="1" x14ac:dyDescent="0.35">
      <c r="A294" t="s">
        <v>101</v>
      </c>
      <c r="B294" t="s">
        <v>63</v>
      </c>
      <c r="C294" t="s">
        <v>37</v>
      </c>
      <c r="D294" t="s">
        <v>13</v>
      </c>
      <c r="E294" t="s">
        <v>47</v>
      </c>
      <c r="F294" s="43" t="s">
        <v>95</v>
      </c>
      <c r="G294" t="s">
        <v>88</v>
      </c>
      <c r="H294" t="s">
        <v>58</v>
      </c>
      <c r="L294" s="30">
        <v>122679</v>
      </c>
      <c r="M294" t="s">
        <v>44</v>
      </c>
      <c r="P294" s="30">
        <v>135598</v>
      </c>
      <c r="Q294" s="30"/>
      <c r="R294" s="30"/>
      <c r="S294" s="30">
        <v>249826</v>
      </c>
    </row>
    <row r="295" spans="1:19" customFormat="1" x14ac:dyDescent="0.35">
      <c r="A295" t="s">
        <v>19</v>
      </c>
      <c r="B295" t="s">
        <v>19</v>
      </c>
      <c r="C295" t="s">
        <v>19</v>
      </c>
      <c r="D295" t="s">
        <v>14</v>
      </c>
      <c r="E295" t="s">
        <v>47</v>
      </c>
      <c r="F295" s="43" t="s">
        <v>95</v>
      </c>
      <c r="G295" t="s">
        <v>88</v>
      </c>
      <c r="H295" t="s">
        <v>58</v>
      </c>
      <c r="L295" s="30">
        <v>1344956</v>
      </c>
      <c r="M295" t="s">
        <v>44</v>
      </c>
      <c r="P295" s="30">
        <v>109043</v>
      </c>
      <c r="Q295" s="30"/>
      <c r="R295" s="30"/>
      <c r="S295" s="30">
        <v>249826</v>
      </c>
    </row>
    <row r="296" spans="1:19" customFormat="1" x14ac:dyDescent="0.35">
      <c r="A296" t="s">
        <v>19</v>
      </c>
      <c r="B296" t="s">
        <v>19</v>
      </c>
      <c r="C296" t="s">
        <v>19</v>
      </c>
      <c r="D296" t="s">
        <v>19</v>
      </c>
      <c r="E296" t="s">
        <v>19</v>
      </c>
      <c r="F296" s="43" t="s">
        <v>19</v>
      </c>
      <c r="G296" t="s">
        <v>19</v>
      </c>
      <c r="H296" t="s">
        <v>19</v>
      </c>
      <c r="L296" s="30"/>
      <c r="M296" t="s">
        <v>19</v>
      </c>
      <c r="P296" s="30"/>
      <c r="Q296" s="30"/>
      <c r="R296" s="30"/>
      <c r="S296" s="30"/>
    </row>
    <row r="297" spans="1:19" customFormat="1" x14ac:dyDescent="0.35">
      <c r="A297" t="s">
        <v>101</v>
      </c>
      <c r="B297" t="s">
        <v>63</v>
      </c>
      <c r="C297" t="s">
        <v>37</v>
      </c>
      <c r="D297" t="s">
        <v>13</v>
      </c>
      <c r="E297" t="s">
        <v>47</v>
      </c>
      <c r="F297" s="43" t="s">
        <v>95</v>
      </c>
      <c r="G297" t="s">
        <v>88</v>
      </c>
      <c r="H297" t="s">
        <v>49</v>
      </c>
      <c r="L297" s="30">
        <v>30655</v>
      </c>
      <c r="M297" t="s">
        <v>44</v>
      </c>
      <c r="P297" s="30">
        <v>36606</v>
      </c>
      <c r="Q297" s="30"/>
      <c r="R297" s="30"/>
      <c r="S297" s="30">
        <v>888659</v>
      </c>
    </row>
    <row r="298" spans="1:19" customFormat="1" x14ac:dyDescent="0.35">
      <c r="A298" t="s">
        <v>19</v>
      </c>
      <c r="B298" t="s">
        <v>19</v>
      </c>
      <c r="C298" t="s">
        <v>19</v>
      </c>
      <c r="D298" t="s">
        <v>14</v>
      </c>
      <c r="E298" t="s">
        <v>47</v>
      </c>
      <c r="F298" s="43" t="s">
        <v>95</v>
      </c>
      <c r="G298" t="s">
        <v>88</v>
      </c>
      <c r="H298" t="s">
        <v>49</v>
      </c>
      <c r="L298" s="30">
        <v>30655</v>
      </c>
      <c r="M298" t="s">
        <v>44</v>
      </c>
      <c r="P298" s="30">
        <v>365885</v>
      </c>
      <c r="Q298" s="30"/>
      <c r="R298" s="30"/>
      <c r="S298" s="30">
        <v>888659</v>
      </c>
    </row>
    <row r="299" spans="1:19" customFormat="1" x14ac:dyDescent="0.35">
      <c r="A299" t="s">
        <v>19</v>
      </c>
      <c r="B299" t="s">
        <v>19</v>
      </c>
      <c r="C299" t="s">
        <v>19</v>
      </c>
      <c r="D299" t="s">
        <v>19</v>
      </c>
      <c r="E299" t="s">
        <v>19</v>
      </c>
      <c r="F299" s="43" t="s">
        <v>19</v>
      </c>
      <c r="G299" t="s">
        <v>19</v>
      </c>
      <c r="H299" t="s">
        <v>19</v>
      </c>
      <c r="L299" s="30"/>
      <c r="M299" t="s">
        <v>19</v>
      </c>
      <c r="P299" s="30"/>
      <c r="Q299" s="30"/>
      <c r="R299" s="30"/>
      <c r="S299" s="30"/>
    </row>
    <row r="300" spans="1:19" customFormat="1" x14ac:dyDescent="0.35">
      <c r="A300" t="s">
        <v>101</v>
      </c>
      <c r="B300" t="s">
        <v>63</v>
      </c>
      <c r="C300" t="s">
        <v>37</v>
      </c>
      <c r="D300" t="s">
        <v>13</v>
      </c>
      <c r="E300" t="s">
        <v>47</v>
      </c>
      <c r="F300" s="43" t="s">
        <v>95</v>
      </c>
      <c r="G300" t="s">
        <v>88</v>
      </c>
      <c r="H300" t="s">
        <v>56</v>
      </c>
      <c r="L300" s="30">
        <v>275839</v>
      </c>
      <c r="M300" t="s">
        <v>44</v>
      </c>
      <c r="P300" s="30">
        <v>314254</v>
      </c>
      <c r="Q300" s="30"/>
      <c r="R300" s="30"/>
      <c r="S300" s="30">
        <v>1439524</v>
      </c>
    </row>
    <row r="301" spans="1:19" customFormat="1" x14ac:dyDescent="0.35">
      <c r="A301" t="s">
        <v>19</v>
      </c>
      <c r="B301" t="s">
        <v>19</v>
      </c>
      <c r="C301" t="s">
        <v>19</v>
      </c>
      <c r="D301" t="s">
        <v>14</v>
      </c>
      <c r="E301" t="s">
        <v>47</v>
      </c>
      <c r="F301" s="43" t="s">
        <v>95</v>
      </c>
      <c r="G301" t="s">
        <v>88</v>
      </c>
      <c r="H301" t="s">
        <v>56</v>
      </c>
      <c r="L301" s="30">
        <v>11338219</v>
      </c>
      <c r="M301" t="s">
        <v>44</v>
      </c>
      <c r="P301" s="30">
        <v>659867</v>
      </c>
      <c r="Q301" s="30"/>
      <c r="R301" s="30"/>
      <c r="S301" s="30">
        <v>1439524</v>
      </c>
    </row>
    <row r="302" spans="1:19" customFormat="1" x14ac:dyDescent="0.35">
      <c r="A302" t="s">
        <v>19</v>
      </c>
      <c r="B302" t="s">
        <v>19</v>
      </c>
      <c r="C302" t="s">
        <v>19</v>
      </c>
      <c r="D302" t="s">
        <v>19</v>
      </c>
      <c r="E302" t="s">
        <v>19</v>
      </c>
      <c r="F302" s="43" t="s">
        <v>19</v>
      </c>
      <c r="G302" t="s">
        <v>19</v>
      </c>
      <c r="H302" t="s">
        <v>19</v>
      </c>
      <c r="L302" s="30"/>
      <c r="M302" t="s">
        <v>19</v>
      </c>
      <c r="P302" s="30"/>
      <c r="Q302" s="30"/>
      <c r="R302" s="30"/>
      <c r="S302" s="30"/>
    </row>
    <row r="303" spans="1:19" customFormat="1" x14ac:dyDescent="0.35">
      <c r="A303" t="s">
        <v>101</v>
      </c>
      <c r="B303" t="s">
        <v>63</v>
      </c>
      <c r="C303" t="s">
        <v>37</v>
      </c>
      <c r="D303" t="s">
        <v>13</v>
      </c>
      <c r="E303" t="s">
        <v>47</v>
      </c>
      <c r="F303" s="43" t="s">
        <v>95</v>
      </c>
      <c r="G303" t="s">
        <v>88</v>
      </c>
      <c r="H303" t="s">
        <v>55</v>
      </c>
      <c r="L303" s="30">
        <v>12667481</v>
      </c>
      <c r="M303" t="s">
        <v>44</v>
      </c>
      <c r="P303" s="30">
        <v>13985052</v>
      </c>
      <c r="Q303" s="30"/>
      <c r="R303" s="30"/>
      <c r="S303" s="30">
        <v>21740074</v>
      </c>
    </row>
    <row r="304" spans="1:19" customFormat="1" x14ac:dyDescent="0.35">
      <c r="A304" t="s">
        <v>19</v>
      </c>
      <c r="B304" t="s">
        <v>19</v>
      </c>
      <c r="C304" t="s">
        <v>19</v>
      </c>
      <c r="D304" t="s">
        <v>14</v>
      </c>
      <c r="E304" t="s">
        <v>47</v>
      </c>
      <c r="F304" s="43" t="s">
        <v>95</v>
      </c>
      <c r="G304" t="s">
        <v>88</v>
      </c>
      <c r="H304" t="s">
        <v>55</v>
      </c>
      <c r="L304" s="30">
        <v>168277761</v>
      </c>
      <c r="M304" t="s">
        <v>44</v>
      </c>
      <c r="P304" s="30">
        <v>8872874</v>
      </c>
      <c r="Q304" s="30"/>
      <c r="R304" s="30"/>
      <c r="S304" s="30">
        <v>21891906</v>
      </c>
    </row>
    <row r="305" spans="1:19" customFormat="1" x14ac:dyDescent="0.35">
      <c r="A305" t="s">
        <v>19</v>
      </c>
      <c r="B305" t="s">
        <v>19</v>
      </c>
      <c r="C305" t="s">
        <v>19</v>
      </c>
      <c r="D305" t="s">
        <v>19</v>
      </c>
      <c r="E305" t="s">
        <v>19</v>
      </c>
      <c r="F305" s="43" t="s">
        <v>19</v>
      </c>
      <c r="G305" t="s">
        <v>19</v>
      </c>
      <c r="H305" t="s">
        <v>19</v>
      </c>
      <c r="L305" s="30"/>
      <c r="M305" t="s">
        <v>19</v>
      </c>
      <c r="P305" s="30"/>
      <c r="Q305" s="30"/>
      <c r="R305" s="30"/>
      <c r="S305" s="30"/>
    </row>
    <row r="306" spans="1:19" customFormat="1" x14ac:dyDescent="0.35">
      <c r="A306" t="s">
        <v>101</v>
      </c>
      <c r="B306" t="s">
        <v>63</v>
      </c>
      <c r="C306" t="s">
        <v>37</v>
      </c>
      <c r="D306" t="s">
        <v>13</v>
      </c>
      <c r="E306" t="s">
        <v>47</v>
      </c>
      <c r="F306" s="43" t="s">
        <v>95</v>
      </c>
      <c r="G306" t="s">
        <v>88</v>
      </c>
      <c r="H306" t="s">
        <v>69</v>
      </c>
      <c r="L306" s="30">
        <v>1342</v>
      </c>
      <c r="M306" t="s">
        <v>44</v>
      </c>
      <c r="P306" s="30">
        <v>1476</v>
      </c>
      <c r="Q306" s="30"/>
      <c r="R306" s="30"/>
      <c r="S306" s="30">
        <v>3387</v>
      </c>
    </row>
    <row r="307" spans="1:19" customFormat="1" x14ac:dyDescent="0.35">
      <c r="A307" t="s">
        <v>19</v>
      </c>
      <c r="B307" t="s">
        <v>19</v>
      </c>
      <c r="C307" t="s">
        <v>19</v>
      </c>
      <c r="D307" t="s">
        <v>14</v>
      </c>
      <c r="E307" t="s">
        <v>47</v>
      </c>
      <c r="F307" s="43" t="s">
        <v>95</v>
      </c>
      <c r="G307" t="s">
        <v>88</v>
      </c>
      <c r="H307" t="s">
        <v>69</v>
      </c>
      <c r="L307" s="30">
        <v>88200</v>
      </c>
      <c r="M307" t="s">
        <v>44</v>
      </c>
      <c r="P307" s="30">
        <v>1476</v>
      </c>
      <c r="Q307" s="30"/>
      <c r="R307" s="30"/>
      <c r="S307" s="30">
        <v>3387</v>
      </c>
    </row>
    <row r="308" spans="1:19" customFormat="1" x14ac:dyDescent="0.35">
      <c r="A308" t="s">
        <v>19</v>
      </c>
      <c r="B308" t="s">
        <v>19</v>
      </c>
      <c r="C308" t="s">
        <v>19</v>
      </c>
      <c r="D308" t="s">
        <v>19</v>
      </c>
      <c r="E308" t="s">
        <v>19</v>
      </c>
      <c r="F308" s="43" t="s">
        <v>19</v>
      </c>
      <c r="G308" t="s">
        <v>19</v>
      </c>
      <c r="H308" t="s">
        <v>19</v>
      </c>
      <c r="L308" s="30"/>
      <c r="M308" t="s">
        <v>19</v>
      </c>
      <c r="P308" s="30"/>
      <c r="Q308" s="30"/>
      <c r="R308" s="30"/>
      <c r="S308" s="30"/>
    </row>
    <row r="309" spans="1:19" customFormat="1" x14ac:dyDescent="0.35">
      <c r="A309" t="s">
        <v>101</v>
      </c>
      <c r="B309" t="s">
        <v>63</v>
      </c>
      <c r="C309" t="s">
        <v>37</v>
      </c>
      <c r="D309" t="s">
        <v>13</v>
      </c>
      <c r="E309" t="s">
        <v>47</v>
      </c>
      <c r="F309" s="43" t="s">
        <v>95</v>
      </c>
      <c r="G309" t="s">
        <v>88</v>
      </c>
      <c r="H309" t="s">
        <v>57</v>
      </c>
      <c r="L309" s="30">
        <v>313815</v>
      </c>
      <c r="M309" t="s">
        <v>44</v>
      </c>
      <c r="P309" s="30">
        <v>373267</v>
      </c>
      <c r="Q309" s="30"/>
      <c r="R309" s="30"/>
      <c r="S309" s="30">
        <v>2075079</v>
      </c>
    </row>
    <row r="310" spans="1:19" customFormat="1" x14ac:dyDescent="0.35">
      <c r="A310" t="s">
        <v>19</v>
      </c>
      <c r="B310" t="s">
        <v>19</v>
      </c>
      <c r="C310" t="s">
        <v>19</v>
      </c>
      <c r="D310" t="s">
        <v>14</v>
      </c>
      <c r="E310" t="s">
        <v>47</v>
      </c>
      <c r="F310" s="43" t="s">
        <v>95</v>
      </c>
      <c r="G310" t="s">
        <v>88</v>
      </c>
      <c r="H310" t="s">
        <v>57</v>
      </c>
      <c r="L310" s="30">
        <v>7606193</v>
      </c>
      <c r="M310" t="s">
        <v>44</v>
      </c>
      <c r="P310" s="30">
        <v>744759</v>
      </c>
      <c r="Q310" s="30"/>
      <c r="R310" s="30"/>
      <c r="S310" s="30">
        <v>2071389</v>
      </c>
    </row>
    <row r="311" spans="1:19" customFormat="1" x14ac:dyDescent="0.35">
      <c r="A311" t="s">
        <v>19</v>
      </c>
      <c r="B311" t="s">
        <v>19</v>
      </c>
      <c r="C311" t="s">
        <v>19</v>
      </c>
      <c r="D311" t="s">
        <v>19</v>
      </c>
      <c r="E311" t="s">
        <v>19</v>
      </c>
      <c r="F311" s="43" t="s">
        <v>19</v>
      </c>
      <c r="G311" t="s">
        <v>19</v>
      </c>
      <c r="H311" t="s">
        <v>19</v>
      </c>
      <c r="L311" s="30"/>
      <c r="M311" t="s">
        <v>19</v>
      </c>
      <c r="P311" s="30"/>
      <c r="Q311" s="30"/>
      <c r="R311" s="30"/>
      <c r="S311" s="30"/>
    </row>
    <row r="312" spans="1:19" customFormat="1" x14ac:dyDescent="0.35">
      <c r="A312" t="s">
        <v>101</v>
      </c>
      <c r="B312" t="s">
        <v>62</v>
      </c>
      <c r="C312" t="s">
        <v>37</v>
      </c>
      <c r="D312" t="s">
        <v>13</v>
      </c>
      <c r="E312" t="s">
        <v>47</v>
      </c>
      <c r="F312" s="43" t="s">
        <v>95</v>
      </c>
      <c r="G312" t="s">
        <v>88</v>
      </c>
      <c r="H312" t="s">
        <v>52</v>
      </c>
      <c r="L312" s="30">
        <v>549059</v>
      </c>
      <c r="M312" t="s">
        <v>44</v>
      </c>
      <c r="P312" s="30">
        <v>603686</v>
      </c>
      <c r="Q312" s="30"/>
      <c r="R312" s="30"/>
      <c r="S312" s="30">
        <v>144767</v>
      </c>
    </row>
    <row r="313" spans="1:19" customFormat="1" x14ac:dyDescent="0.35">
      <c r="A313" t="s">
        <v>19</v>
      </c>
      <c r="B313" t="s">
        <v>19</v>
      </c>
      <c r="C313" t="s">
        <v>19</v>
      </c>
      <c r="D313" t="s">
        <v>14</v>
      </c>
      <c r="E313" t="s">
        <v>47</v>
      </c>
      <c r="F313" s="43" t="s">
        <v>95</v>
      </c>
      <c r="G313" t="s">
        <v>88</v>
      </c>
      <c r="H313" t="s">
        <v>52</v>
      </c>
      <c r="L313" s="30">
        <v>732557</v>
      </c>
      <c r="M313" t="s">
        <v>44</v>
      </c>
      <c r="P313" s="30">
        <v>53720</v>
      </c>
      <c r="Q313" s="30"/>
      <c r="R313" s="30"/>
      <c r="S313" s="30">
        <v>144767</v>
      </c>
    </row>
    <row r="314" spans="1:19" customFormat="1" x14ac:dyDescent="0.35">
      <c r="A314" t="s">
        <v>19</v>
      </c>
      <c r="B314" t="s">
        <v>19</v>
      </c>
      <c r="C314" t="s">
        <v>19</v>
      </c>
      <c r="D314" t="s">
        <v>19</v>
      </c>
      <c r="E314" t="s">
        <v>19</v>
      </c>
      <c r="F314" s="43" t="s">
        <v>19</v>
      </c>
      <c r="G314" t="s">
        <v>19</v>
      </c>
      <c r="H314" t="s">
        <v>19</v>
      </c>
      <c r="L314" s="30"/>
      <c r="M314" t="s">
        <v>19</v>
      </c>
      <c r="P314" s="30"/>
      <c r="Q314" s="30"/>
      <c r="R314" s="30"/>
      <c r="S314" s="30"/>
    </row>
    <row r="315" spans="1:19" customFormat="1" x14ac:dyDescent="0.35">
      <c r="A315" t="s">
        <v>101</v>
      </c>
      <c r="B315" t="s">
        <v>62</v>
      </c>
      <c r="C315" t="s">
        <v>37</v>
      </c>
      <c r="D315" t="s">
        <v>13</v>
      </c>
      <c r="E315" t="s">
        <v>47</v>
      </c>
      <c r="F315" s="43" t="s">
        <v>95</v>
      </c>
      <c r="G315" t="s">
        <v>88</v>
      </c>
      <c r="H315" t="s">
        <v>50</v>
      </c>
      <c r="L315" s="30">
        <v>5625</v>
      </c>
      <c r="M315" t="s">
        <v>44</v>
      </c>
      <c r="P315" s="30">
        <v>6189</v>
      </c>
      <c r="Q315" s="30"/>
      <c r="R315" s="30"/>
      <c r="S315" s="30">
        <v>239696</v>
      </c>
    </row>
    <row r="316" spans="1:19" customFormat="1" x14ac:dyDescent="0.35">
      <c r="A316" t="s">
        <v>19</v>
      </c>
      <c r="B316" t="s">
        <v>19</v>
      </c>
      <c r="C316" t="s">
        <v>19</v>
      </c>
      <c r="D316" t="s">
        <v>14</v>
      </c>
      <c r="E316" t="s">
        <v>47</v>
      </c>
      <c r="F316" s="43" t="s">
        <v>95</v>
      </c>
      <c r="G316" t="s">
        <v>88</v>
      </c>
      <c r="H316" t="s">
        <v>50</v>
      </c>
      <c r="L316" s="30">
        <v>5625</v>
      </c>
      <c r="M316" t="s">
        <v>44</v>
      </c>
      <c r="P316" s="30">
        <v>38241</v>
      </c>
      <c r="Q316" s="30"/>
      <c r="R316" s="30"/>
      <c r="S316" s="30">
        <v>239696</v>
      </c>
    </row>
    <row r="317" spans="1:19" customFormat="1" x14ac:dyDescent="0.35">
      <c r="A317" t="s">
        <v>19</v>
      </c>
      <c r="B317" t="s">
        <v>19</v>
      </c>
      <c r="C317" t="s">
        <v>19</v>
      </c>
      <c r="D317" t="s">
        <v>19</v>
      </c>
      <c r="E317" t="s">
        <v>19</v>
      </c>
      <c r="F317" s="43" t="s">
        <v>19</v>
      </c>
      <c r="G317" t="s">
        <v>19</v>
      </c>
      <c r="H317" t="s">
        <v>19</v>
      </c>
      <c r="L317" s="30"/>
      <c r="M317" t="s">
        <v>19</v>
      </c>
      <c r="P317" s="30"/>
      <c r="Q317" s="30"/>
      <c r="R317" s="30"/>
      <c r="S317" s="30"/>
    </row>
    <row r="318" spans="1:19" customFormat="1" x14ac:dyDescent="0.35">
      <c r="A318" t="s">
        <v>101</v>
      </c>
      <c r="B318" t="s">
        <v>62</v>
      </c>
      <c r="C318" t="s">
        <v>37</v>
      </c>
      <c r="D318" t="s">
        <v>13</v>
      </c>
      <c r="E318" t="s">
        <v>47</v>
      </c>
      <c r="F318" s="43" t="s">
        <v>95</v>
      </c>
      <c r="G318" t="s">
        <v>88</v>
      </c>
      <c r="H318" t="s">
        <v>42</v>
      </c>
      <c r="L318" s="30">
        <v>8680</v>
      </c>
      <c r="M318" t="s">
        <v>44</v>
      </c>
      <c r="P318" s="30">
        <v>9548</v>
      </c>
      <c r="Q318" s="30"/>
      <c r="R318" s="30"/>
      <c r="S318" s="30">
        <v>18556</v>
      </c>
    </row>
    <row r="319" spans="1:19" customFormat="1" x14ac:dyDescent="0.35">
      <c r="A319" t="s">
        <v>19</v>
      </c>
      <c r="B319" t="s">
        <v>19</v>
      </c>
      <c r="C319" t="s">
        <v>19</v>
      </c>
      <c r="D319" t="s">
        <v>14</v>
      </c>
      <c r="E319" t="s">
        <v>47</v>
      </c>
      <c r="F319" s="43" t="s">
        <v>95</v>
      </c>
      <c r="G319" t="s">
        <v>88</v>
      </c>
      <c r="H319" t="s">
        <v>42</v>
      </c>
      <c r="L319" s="30">
        <v>8680</v>
      </c>
      <c r="M319" t="s">
        <v>44</v>
      </c>
      <c r="P319" s="30">
        <v>4360</v>
      </c>
      <c r="Q319" s="30"/>
      <c r="R319" s="30"/>
      <c r="S319" s="30">
        <v>18556</v>
      </c>
    </row>
    <row r="320" spans="1:19" customFormat="1" x14ac:dyDescent="0.35">
      <c r="A320" t="s">
        <v>19</v>
      </c>
      <c r="B320" t="s">
        <v>19</v>
      </c>
      <c r="C320" t="s">
        <v>19</v>
      </c>
      <c r="D320" t="s">
        <v>19</v>
      </c>
      <c r="E320" t="s">
        <v>19</v>
      </c>
      <c r="F320" s="43" t="s">
        <v>19</v>
      </c>
      <c r="G320" t="s">
        <v>19</v>
      </c>
      <c r="H320" t="s">
        <v>19</v>
      </c>
      <c r="L320" s="30"/>
      <c r="M320" t="s">
        <v>19</v>
      </c>
      <c r="P320" s="30"/>
      <c r="Q320" s="30"/>
      <c r="R320" s="30"/>
      <c r="S320" s="30"/>
    </row>
    <row r="321" spans="1:19" customFormat="1" x14ac:dyDescent="0.35">
      <c r="A321" t="s">
        <v>101</v>
      </c>
      <c r="B321" t="s">
        <v>62</v>
      </c>
      <c r="C321" t="s">
        <v>37</v>
      </c>
      <c r="D321" t="s">
        <v>13</v>
      </c>
      <c r="E321" t="s">
        <v>47</v>
      </c>
      <c r="F321" s="43" t="s">
        <v>95</v>
      </c>
      <c r="G321" t="s">
        <v>88</v>
      </c>
      <c r="H321" t="s">
        <v>67</v>
      </c>
      <c r="L321" s="30">
        <v>8736</v>
      </c>
      <c r="M321" t="s">
        <v>44</v>
      </c>
      <c r="P321" s="30">
        <v>9610</v>
      </c>
      <c r="Q321" s="30"/>
      <c r="R321" s="30"/>
      <c r="S321" s="30">
        <v>9402</v>
      </c>
    </row>
    <row r="322" spans="1:19" customFormat="1" x14ac:dyDescent="0.35">
      <c r="A322" t="s">
        <v>19</v>
      </c>
      <c r="B322" t="s">
        <v>19</v>
      </c>
      <c r="C322" t="s">
        <v>19</v>
      </c>
      <c r="D322" t="s">
        <v>14</v>
      </c>
      <c r="E322" t="s">
        <v>47</v>
      </c>
      <c r="F322" s="43" t="s">
        <v>95</v>
      </c>
      <c r="G322" t="s">
        <v>88</v>
      </c>
      <c r="H322" t="s">
        <v>67</v>
      </c>
      <c r="L322" s="30">
        <v>8736</v>
      </c>
      <c r="M322" t="s">
        <v>44</v>
      </c>
      <c r="P322" s="30">
        <v>685</v>
      </c>
      <c r="Q322" s="30"/>
      <c r="R322" s="30"/>
      <c r="S322" s="30">
        <v>9402</v>
      </c>
    </row>
    <row r="323" spans="1:19" customFormat="1" x14ac:dyDescent="0.35">
      <c r="A323" t="s">
        <v>19</v>
      </c>
      <c r="B323" t="s">
        <v>19</v>
      </c>
      <c r="C323" t="s">
        <v>19</v>
      </c>
      <c r="D323" t="s">
        <v>19</v>
      </c>
      <c r="E323" t="s">
        <v>19</v>
      </c>
      <c r="F323" s="43" t="s">
        <v>19</v>
      </c>
      <c r="G323" t="s">
        <v>19</v>
      </c>
      <c r="H323" t="s">
        <v>19</v>
      </c>
      <c r="L323" s="30"/>
      <c r="M323" t="s">
        <v>19</v>
      </c>
      <c r="P323" s="30"/>
      <c r="Q323" s="30"/>
      <c r="R323" s="30"/>
      <c r="S323" s="30"/>
    </row>
    <row r="324" spans="1:19" customFormat="1" x14ac:dyDescent="0.35">
      <c r="A324" t="s">
        <v>101</v>
      </c>
      <c r="B324" t="s">
        <v>62</v>
      </c>
      <c r="C324" t="s">
        <v>37</v>
      </c>
      <c r="D324" t="s">
        <v>13</v>
      </c>
      <c r="E324" t="s">
        <v>47</v>
      </c>
      <c r="F324" s="43" t="s">
        <v>95</v>
      </c>
      <c r="G324" t="s">
        <v>88</v>
      </c>
      <c r="H324" t="s">
        <v>29</v>
      </c>
      <c r="L324" s="30">
        <v>57288</v>
      </c>
      <c r="M324" t="s">
        <v>44</v>
      </c>
      <c r="P324" s="30">
        <v>63018</v>
      </c>
      <c r="Q324" s="30"/>
      <c r="R324" s="30"/>
      <c r="S324" s="30">
        <v>57789</v>
      </c>
    </row>
    <row r="325" spans="1:19" customFormat="1" x14ac:dyDescent="0.35">
      <c r="A325" t="s">
        <v>19</v>
      </c>
      <c r="B325" t="s">
        <v>19</v>
      </c>
      <c r="C325" t="s">
        <v>19</v>
      </c>
      <c r="D325" t="s">
        <v>14</v>
      </c>
      <c r="E325" t="s">
        <v>47</v>
      </c>
      <c r="F325" s="43" t="s">
        <v>95</v>
      </c>
      <c r="G325" t="s">
        <v>88</v>
      </c>
      <c r="H325" t="s">
        <v>29</v>
      </c>
      <c r="L325" s="30">
        <v>57288</v>
      </c>
      <c r="M325" t="s">
        <v>44</v>
      </c>
      <c r="P325" s="30">
        <v>43198</v>
      </c>
      <c r="Q325" s="30"/>
      <c r="R325" s="30"/>
      <c r="S325" s="30">
        <v>57789</v>
      </c>
    </row>
    <row r="326" spans="1:19" customFormat="1" x14ac:dyDescent="0.35">
      <c r="A326" t="s">
        <v>19</v>
      </c>
      <c r="B326" t="s">
        <v>19</v>
      </c>
      <c r="C326" t="s">
        <v>19</v>
      </c>
      <c r="D326" t="s">
        <v>19</v>
      </c>
      <c r="E326" t="s">
        <v>19</v>
      </c>
      <c r="F326" s="43" t="s">
        <v>19</v>
      </c>
      <c r="G326" t="s">
        <v>19</v>
      </c>
      <c r="H326" t="s">
        <v>19</v>
      </c>
      <c r="L326" s="30"/>
      <c r="M326" t="s">
        <v>19</v>
      </c>
      <c r="P326" s="30"/>
      <c r="Q326" s="30"/>
      <c r="R326" s="30"/>
      <c r="S326" s="30"/>
    </row>
    <row r="327" spans="1:19" customFormat="1" x14ac:dyDescent="0.35">
      <c r="A327" t="s">
        <v>101</v>
      </c>
      <c r="B327" t="s">
        <v>62</v>
      </c>
      <c r="C327" t="s">
        <v>37</v>
      </c>
      <c r="D327" t="s">
        <v>13</v>
      </c>
      <c r="E327" t="s">
        <v>47</v>
      </c>
      <c r="F327" s="43" t="s">
        <v>95</v>
      </c>
      <c r="G327" t="s">
        <v>88</v>
      </c>
      <c r="H327" t="s">
        <v>64</v>
      </c>
      <c r="L327" s="30">
        <v>126180</v>
      </c>
      <c r="M327" t="s">
        <v>44</v>
      </c>
      <c r="P327" s="30">
        <v>139453</v>
      </c>
      <c r="Q327" s="30"/>
      <c r="R327" s="30"/>
      <c r="S327" s="30">
        <v>157689</v>
      </c>
    </row>
    <row r="328" spans="1:19" customFormat="1" x14ac:dyDescent="0.35">
      <c r="A328" t="s">
        <v>19</v>
      </c>
      <c r="B328" t="s">
        <v>19</v>
      </c>
      <c r="C328" t="s">
        <v>19</v>
      </c>
      <c r="D328" t="s">
        <v>14</v>
      </c>
      <c r="E328" t="s">
        <v>47</v>
      </c>
      <c r="F328" s="43" t="s">
        <v>95</v>
      </c>
      <c r="G328" t="s">
        <v>88</v>
      </c>
      <c r="H328" t="s">
        <v>64</v>
      </c>
      <c r="L328" s="30">
        <v>126180</v>
      </c>
      <c r="M328" t="s">
        <v>44</v>
      </c>
      <c r="P328" s="30">
        <v>20599</v>
      </c>
      <c r="Q328" s="30"/>
      <c r="R328" s="30"/>
      <c r="S328" s="30">
        <v>157689</v>
      </c>
    </row>
    <row r="329" spans="1:19" customFormat="1" x14ac:dyDescent="0.35">
      <c r="A329" t="s">
        <v>19</v>
      </c>
      <c r="B329" t="s">
        <v>19</v>
      </c>
      <c r="C329" t="s">
        <v>19</v>
      </c>
      <c r="D329" t="s">
        <v>19</v>
      </c>
      <c r="E329" t="s">
        <v>19</v>
      </c>
      <c r="F329" s="43" t="s">
        <v>19</v>
      </c>
      <c r="G329" t="s">
        <v>19</v>
      </c>
      <c r="H329" t="s">
        <v>19</v>
      </c>
      <c r="L329" s="30"/>
      <c r="M329" t="s">
        <v>19</v>
      </c>
      <c r="P329" s="30"/>
      <c r="Q329" s="30"/>
      <c r="R329" s="30"/>
      <c r="S329" s="30"/>
    </row>
    <row r="330" spans="1:19" customFormat="1" x14ac:dyDescent="0.35">
      <c r="A330" t="s">
        <v>101</v>
      </c>
      <c r="B330" t="s">
        <v>62</v>
      </c>
      <c r="C330" t="s">
        <v>37</v>
      </c>
      <c r="D330" t="s">
        <v>13</v>
      </c>
      <c r="E330" t="s">
        <v>47</v>
      </c>
      <c r="F330" s="43" t="s">
        <v>95</v>
      </c>
      <c r="G330" t="s">
        <v>88</v>
      </c>
      <c r="H330" t="s">
        <v>58</v>
      </c>
      <c r="L330" s="30">
        <v>537686</v>
      </c>
      <c r="M330" t="s">
        <v>44</v>
      </c>
      <c r="P330" s="30">
        <v>593454</v>
      </c>
      <c r="Q330" s="30"/>
      <c r="R330" s="30"/>
      <c r="S330" s="30">
        <v>640067</v>
      </c>
    </row>
    <row r="331" spans="1:19" customFormat="1" x14ac:dyDescent="0.35">
      <c r="A331" t="s">
        <v>19</v>
      </c>
      <c r="B331" t="s">
        <v>19</v>
      </c>
      <c r="C331" t="s">
        <v>19</v>
      </c>
      <c r="D331" t="s">
        <v>14</v>
      </c>
      <c r="E331" t="s">
        <v>47</v>
      </c>
      <c r="F331" s="43" t="s">
        <v>95</v>
      </c>
      <c r="G331" t="s">
        <v>88</v>
      </c>
      <c r="H331" t="s">
        <v>58</v>
      </c>
      <c r="L331" s="30">
        <v>9385582</v>
      </c>
      <c r="M331" t="s">
        <v>44</v>
      </c>
      <c r="P331" s="30">
        <v>229193</v>
      </c>
      <c r="Q331" s="30"/>
      <c r="R331" s="30"/>
      <c r="S331" s="30">
        <v>640067</v>
      </c>
    </row>
    <row r="332" spans="1:19" customFormat="1" x14ac:dyDescent="0.35">
      <c r="A332" t="s">
        <v>19</v>
      </c>
      <c r="B332" t="s">
        <v>19</v>
      </c>
      <c r="C332" t="s">
        <v>19</v>
      </c>
      <c r="D332" t="s">
        <v>19</v>
      </c>
      <c r="E332" t="s">
        <v>19</v>
      </c>
      <c r="F332" s="43" t="s">
        <v>19</v>
      </c>
      <c r="G332" t="s">
        <v>19</v>
      </c>
      <c r="H332" t="s">
        <v>19</v>
      </c>
      <c r="L332" s="30"/>
      <c r="M332" t="s">
        <v>19</v>
      </c>
      <c r="P332" s="30"/>
      <c r="Q332" s="30"/>
      <c r="R332" s="30"/>
      <c r="S332" s="30"/>
    </row>
    <row r="333" spans="1:19" customFormat="1" x14ac:dyDescent="0.35">
      <c r="A333" t="s">
        <v>101</v>
      </c>
      <c r="B333" t="s">
        <v>62</v>
      </c>
      <c r="C333" t="s">
        <v>37</v>
      </c>
      <c r="D333" t="s">
        <v>13</v>
      </c>
      <c r="E333" t="s">
        <v>47</v>
      </c>
      <c r="F333" s="43" t="s">
        <v>95</v>
      </c>
      <c r="G333" t="s">
        <v>88</v>
      </c>
      <c r="H333" t="s">
        <v>49</v>
      </c>
      <c r="L333" s="30">
        <v>16483</v>
      </c>
      <c r="M333" t="s">
        <v>44</v>
      </c>
      <c r="P333" s="30">
        <v>27006</v>
      </c>
      <c r="Q333" s="30"/>
      <c r="R333" s="30"/>
      <c r="S333" s="30">
        <v>338280</v>
      </c>
    </row>
    <row r="334" spans="1:19" customFormat="1" x14ac:dyDescent="0.35">
      <c r="A334" t="s">
        <v>19</v>
      </c>
      <c r="B334" t="s">
        <v>19</v>
      </c>
      <c r="C334" t="s">
        <v>19</v>
      </c>
      <c r="D334" t="s">
        <v>14</v>
      </c>
      <c r="E334" t="s">
        <v>47</v>
      </c>
      <c r="F334" s="43" t="s">
        <v>95</v>
      </c>
      <c r="G334" t="s">
        <v>88</v>
      </c>
      <c r="H334" t="s">
        <v>49</v>
      </c>
      <c r="L334" s="30">
        <v>16483</v>
      </c>
      <c r="M334" t="s">
        <v>44</v>
      </c>
      <c r="P334" s="30">
        <v>157227</v>
      </c>
      <c r="Q334" s="30"/>
      <c r="R334" s="30"/>
      <c r="S334" s="30">
        <v>338280</v>
      </c>
    </row>
    <row r="335" spans="1:19" customFormat="1" x14ac:dyDescent="0.35">
      <c r="A335" t="s">
        <v>19</v>
      </c>
      <c r="B335" t="s">
        <v>19</v>
      </c>
      <c r="C335" t="s">
        <v>19</v>
      </c>
      <c r="D335" t="s">
        <v>19</v>
      </c>
      <c r="E335" t="s">
        <v>19</v>
      </c>
      <c r="F335" s="43" t="s">
        <v>19</v>
      </c>
      <c r="G335" t="s">
        <v>19</v>
      </c>
      <c r="H335" t="s">
        <v>19</v>
      </c>
      <c r="L335" s="30"/>
      <c r="M335" t="s">
        <v>19</v>
      </c>
      <c r="P335" s="30"/>
      <c r="Q335" s="30"/>
      <c r="R335" s="30"/>
      <c r="S335" s="30"/>
    </row>
    <row r="336" spans="1:19" customFormat="1" x14ac:dyDescent="0.35">
      <c r="A336" t="s">
        <v>101</v>
      </c>
      <c r="B336" t="s">
        <v>62</v>
      </c>
      <c r="C336" t="s">
        <v>37</v>
      </c>
      <c r="D336" t="s">
        <v>13</v>
      </c>
      <c r="E336" t="s">
        <v>47</v>
      </c>
      <c r="F336" s="43" t="s">
        <v>95</v>
      </c>
      <c r="G336" t="s">
        <v>88</v>
      </c>
      <c r="H336" t="s">
        <v>56</v>
      </c>
      <c r="L336" s="30">
        <v>109518</v>
      </c>
      <c r="M336" t="s">
        <v>44</v>
      </c>
      <c r="P336" s="30">
        <v>127842</v>
      </c>
      <c r="Q336" s="30"/>
      <c r="R336" s="30"/>
      <c r="S336" s="30">
        <v>1140109</v>
      </c>
    </row>
    <row r="337" spans="1:19" customFormat="1" x14ac:dyDescent="0.35">
      <c r="A337" t="s">
        <v>19</v>
      </c>
      <c r="B337" t="s">
        <v>19</v>
      </c>
      <c r="C337" t="s">
        <v>19</v>
      </c>
      <c r="D337" t="s">
        <v>14</v>
      </c>
      <c r="E337" t="s">
        <v>47</v>
      </c>
      <c r="F337" s="43" t="s">
        <v>95</v>
      </c>
      <c r="G337" t="s">
        <v>88</v>
      </c>
      <c r="H337" t="s">
        <v>56</v>
      </c>
      <c r="L337" s="30">
        <v>1953980</v>
      </c>
      <c r="M337" t="s">
        <v>44</v>
      </c>
      <c r="P337" s="30">
        <v>512532</v>
      </c>
      <c r="Q337" s="30"/>
      <c r="R337" s="30"/>
      <c r="S337" s="30">
        <v>1140109</v>
      </c>
    </row>
    <row r="338" spans="1:19" customFormat="1" x14ac:dyDescent="0.35">
      <c r="A338" t="s">
        <v>19</v>
      </c>
      <c r="B338" t="s">
        <v>19</v>
      </c>
      <c r="C338" t="s">
        <v>19</v>
      </c>
      <c r="D338" t="s">
        <v>19</v>
      </c>
      <c r="E338" t="s">
        <v>19</v>
      </c>
      <c r="F338" s="43" t="s">
        <v>19</v>
      </c>
      <c r="G338" t="s">
        <v>19</v>
      </c>
      <c r="H338" t="s">
        <v>19</v>
      </c>
      <c r="L338" s="30"/>
      <c r="M338" t="s">
        <v>19</v>
      </c>
      <c r="P338" s="30"/>
      <c r="Q338" s="30"/>
      <c r="R338" s="30"/>
      <c r="S338" s="30"/>
    </row>
    <row r="339" spans="1:19" customFormat="1" x14ac:dyDescent="0.35">
      <c r="A339" t="s">
        <v>101</v>
      </c>
      <c r="B339" t="s">
        <v>62</v>
      </c>
      <c r="C339" t="s">
        <v>37</v>
      </c>
      <c r="D339" t="s">
        <v>13</v>
      </c>
      <c r="E339" t="s">
        <v>47</v>
      </c>
      <c r="F339" s="43" t="s">
        <v>95</v>
      </c>
      <c r="G339" t="s">
        <v>88</v>
      </c>
      <c r="H339" t="s">
        <v>54</v>
      </c>
      <c r="L339" s="30">
        <v>12858</v>
      </c>
      <c r="M339" t="s">
        <v>44</v>
      </c>
      <c r="P339" s="30">
        <v>14144</v>
      </c>
      <c r="Q339" s="30"/>
      <c r="R339" s="30"/>
      <c r="S339" s="30">
        <v>14976</v>
      </c>
    </row>
    <row r="340" spans="1:19" customFormat="1" x14ac:dyDescent="0.35">
      <c r="A340" t="s">
        <v>19</v>
      </c>
      <c r="B340" t="s">
        <v>19</v>
      </c>
      <c r="C340" t="s">
        <v>19</v>
      </c>
      <c r="D340" t="s">
        <v>14</v>
      </c>
      <c r="E340" t="s">
        <v>47</v>
      </c>
      <c r="F340" s="43" t="s">
        <v>95</v>
      </c>
      <c r="G340" t="s">
        <v>88</v>
      </c>
      <c r="H340" t="s">
        <v>54</v>
      </c>
      <c r="L340" s="30">
        <v>312000</v>
      </c>
      <c r="M340" t="s">
        <v>44</v>
      </c>
      <c r="P340" s="30">
        <v>14144</v>
      </c>
      <c r="Q340" s="30"/>
      <c r="R340" s="30"/>
      <c r="S340" s="30">
        <v>14976</v>
      </c>
    </row>
    <row r="341" spans="1:19" customFormat="1" x14ac:dyDescent="0.35">
      <c r="A341" t="s">
        <v>19</v>
      </c>
      <c r="B341" t="s">
        <v>19</v>
      </c>
      <c r="C341" t="s">
        <v>19</v>
      </c>
      <c r="D341" t="s">
        <v>19</v>
      </c>
      <c r="E341" t="s">
        <v>19</v>
      </c>
      <c r="F341" s="43" t="s">
        <v>19</v>
      </c>
      <c r="G341" t="s">
        <v>19</v>
      </c>
      <c r="H341" t="s">
        <v>19</v>
      </c>
      <c r="L341" s="30"/>
      <c r="M341" t="s">
        <v>19</v>
      </c>
      <c r="P341" s="30"/>
      <c r="Q341" s="30"/>
      <c r="R341" s="30"/>
      <c r="S341" s="30"/>
    </row>
    <row r="342" spans="1:19" customFormat="1" x14ac:dyDescent="0.35">
      <c r="A342" t="s">
        <v>101</v>
      </c>
      <c r="B342" t="s">
        <v>62</v>
      </c>
      <c r="C342" t="s">
        <v>37</v>
      </c>
      <c r="D342" t="s">
        <v>13</v>
      </c>
      <c r="E342" t="s">
        <v>47</v>
      </c>
      <c r="F342" s="43" t="s">
        <v>95</v>
      </c>
      <c r="G342" t="s">
        <v>88</v>
      </c>
      <c r="H342" t="s">
        <v>55</v>
      </c>
      <c r="L342" s="30">
        <v>12406191</v>
      </c>
      <c r="M342" t="s">
        <v>44</v>
      </c>
      <c r="P342" s="30">
        <v>13716900</v>
      </c>
      <c r="Q342" s="30"/>
      <c r="R342" s="30"/>
      <c r="S342" s="30">
        <v>19539153</v>
      </c>
    </row>
    <row r="343" spans="1:19" customFormat="1" x14ac:dyDescent="0.35">
      <c r="A343" t="s">
        <v>19</v>
      </c>
      <c r="B343" t="s">
        <v>19</v>
      </c>
      <c r="C343" t="s">
        <v>19</v>
      </c>
      <c r="D343" t="s">
        <v>14</v>
      </c>
      <c r="E343" t="s">
        <v>47</v>
      </c>
      <c r="F343" s="43" t="s">
        <v>95</v>
      </c>
      <c r="G343" t="s">
        <v>88</v>
      </c>
      <c r="H343" t="s">
        <v>55</v>
      </c>
      <c r="L343" s="30">
        <v>187959189</v>
      </c>
      <c r="M343" t="s">
        <v>44</v>
      </c>
      <c r="P343" s="30">
        <v>8492346</v>
      </c>
      <c r="Q343" s="30"/>
      <c r="R343" s="30"/>
      <c r="S343" s="30">
        <v>19645556</v>
      </c>
    </row>
    <row r="344" spans="1:19" customFormat="1" x14ac:dyDescent="0.35">
      <c r="A344" t="s">
        <v>19</v>
      </c>
      <c r="B344" t="s">
        <v>19</v>
      </c>
      <c r="C344" t="s">
        <v>19</v>
      </c>
      <c r="D344" t="s">
        <v>19</v>
      </c>
      <c r="E344" t="s">
        <v>19</v>
      </c>
      <c r="F344" s="43" t="s">
        <v>19</v>
      </c>
      <c r="G344" t="s">
        <v>19</v>
      </c>
      <c r="H344" t="s">
        <v>19</v>
      </c>
      <c r="L344" s="30"/>
      <c r="M344" t="s">
        <v>19</v>
      </c>
      <c r="P344" s="30"/>
      <c r="Q344" s="30"/>
      <c r="R344" s="30"/>
      <c r="S344" s="30"/>
    </row>
    <row r="345" spans="1:19" customFormat="1" x14ac:dyDescent="0.35">
      <c r="A345" t="s">
        <v>101</v>
      </c>
      <c r="B345" t="s">
        <v>62</v>
      </c>
      <c r="C345" t="s">
        <v>37</v>
      </c>
      <c r="D345" t="s">
        <v>13</v>
      </c>
      <c r="E345" t="s">
        <v>47</v>
      </c>
      <c r="F345" s="43" t="s">
        <v>95</v>
      </c>
      <c r="G345" t="s">
        <v>88</v>
      </c>
      <c r="H345" t="s">
        <v>69</v>
      </c>
      <c r="L345" s="30">
        <v>522</v>
      </c>
      <c r="M345" t="s">
        <v>44</v>
      </c>
      <c r="P345" s="30">
        <v>708</v>
      </c>
      <c r="Q345" s="30"/>
      <c r="R345" s="30"/>
      <c r="S345" s="30">
        <v>26893</v>
      </c>
    </row>
    <row r="346" spans="1:19" customFormat="1" x14ac:dyDescent="0.35">
      <c r="A346" t="s">
        <v>19</v>
      </c>
      <c r="B346" t="s">
        <v>19</v>
      </c>
      <c r="C346" t="s">
        <v>19</v>
      </c>
      <c r="D346" t="s">
        <v>14</v>
      </c>
      <c r="E346" t="s">
        <v>47</v>
      </c>
      <c r="F346" s="43" t="s">
        <v>95</v>
      </c>
      <c r="G346" t="s">
        <v>88</v>
      </c>
      <c r="H346" t="s">
        <v>69</v>
      </c>
      <c r="L346" s="30">
        <v>522</v>
      </c>
      <c r="M346" t="s">
        <v>44</v>
      </c>
      <c r="P346" s="30">
        <v>539</v>
      </c>
      <c r="Q346" s="30"/>
      <c r="R346" s="30"/>
      <c r="S346" s="30">
        <v>26893</v>
      </c>
    </row>
    <row r="347" spans="1:19" customFormat="1" x14ac:dyDescent="0.35">
      <c r="A347" t="s">
        <v>19</v>
      </c>
      <c r="B347" t="s">
        <v>19</v>
      </c>
      <c r="C347" t="s">
        <v>19</v>
      </c>
      <c r="D347" t="s">
        <v>19</v>
      </c>
      <c r="E347" t="s">
        <v>19</v>
      </c>
      <c r="F347" s="43" t="s">
        <v>19</v>
      </c>
      <c r="G347" t="s">
        <v>19</v>
      </c>
      <c r="H347" t="s">
        <v>19</v>
      </c>
      <c r="L347" s="30"/>
      <c r="M347" t="s">
        <v>19</v>
      </c>
      <c r="P347" s="30"/>
      <c r="Q347" s="30"/>
      <c r="R347" s="30"/>
      <c r="S347" s="30"/>
    </row>
    <row r="348" spans="1:19" customFormat="1" x14ac:dyDescent="0.35">
      <c r="A348" t="s">
        <v>101</v>
      </c>
      <c r="B348" t="s">
        <v>62</v>
      </c>
      <c r="C348" t="s">
        <v>37</v>
      </c>
      <c r="D348" t="s">
        <v>13</v>
      </c>
      <c r="E348" t="s">
        <v>47</v>
      </c>
      <c r="F348" s="43" t="s">
        <v>95</v>
      </c>
      <c r="G348" t="s">
        <v>88</v>
      </c>
      <c r="H348" t="s">
        <v>57</v>
      </c>
      <c r="L348" s="30">
        <v>131403</v>
      </c>
      <c r="M348" t="s">
        <v>44</v>
      </c>
      <c r="P348" s="30">
        <v>152690</v>
      </c>
      <c r="Q348" s="30"/>
      <c r="R348" s="30"/>
      <c r="S348" s="30">
        <v>1205376</v>
      </c>
    </row>
    <row r="349" spans="1:19" customFormat="1" x14ac:dyDescent="0.35">
      <c r="A349" t="s">
        <v>19</v>
      </c>
      <c r="B349" t="s">
        <v>19</v>
      </c>
      <c r="C349" t="s">
        <v>19</v>
      </c>
      <c r="D349" t="s">
        <v>14</v>
      </c>
      <c r="E349" t="s">
        <v>47</v>
      </c>
      <c r="F349" s="43" t="s">
        <v>95</v>
      </c>
      <c r="G349" t="s">
        <v>88</v>
      </c>
      <c r="H349" t="s">
        <v>57</v>
      </c>
      <c r="L349" s="30">
        <v>2027479</v>
      </c>
      <c r="M349" t="s">
        <v>44</v>
      </c>
      <c r="P349" s="30">
        <v>419942</v>
      </c>
      <c r="Q349" s="30"/>
      <c r="R349" s="30"/>
      <c r="S349" s="30">
        <v>1205376</v>
      </c>
    </row>
    <row r="350" spans="1:19" customFormat="1" x14ac:dyDescent="0.35">
      <c r="A350" t="s">
        <v>19</v>
      </c>
      <c r="B350" t="s">
        <v>19</v>
      </c>
      <c r="C350" t="s">
        <v>19</v>
      </c>
      <c r="D350" t="s">
        <v>19</v>
      </c>
      <c r="E350" t="s">
        <v>19</v>
      </c>
      <c r="F350" s="43" t="s">
        <v>19</v>
      </c>
      <c r="G350" t="s">
        <v>19</v>
      </c>
      <c r="H350" t="s">
        <v>19</v>
      </c>
      <c r="L350" s="30"/>
      <c r="M350" t="s">
        <v>19</v>
      </c>
      <c r="P350" s="30"/>
      <c r="Q350" s="30"/>
      <c r="R350" s="30"/>
      <c r="S350" s="30"/>
    </row>
    <row r="351" spans="1:19" customFormat="1" x14ac:dyDescent="0.35">
      <c r="A351" t="s">
        <v>101</v>
      </c>
      <c r="B351" t="s">
        <v>65</v>
      </c>
      <c r="C351" t="s">
        <v>37</v>
      </c>
      <c r="D351" t="s">
        <v>13</v>
      </c>
      <c r="E351" t="s">
        <v>47</v>
      </c>
      <c r="F351" s="43" t="s">
        <v>95</v>
      </c>
      <c r="G351" t="s">
        <v>88</v>
      </c>
      <c r="H351" t="s">
        <v>39</v>
      </c>
      <c r="L351" s="30">
        <v>28170</v>
      </c>
      <c r="M351" t="s">
        <v>44</v>
      </c>
      <c r="P351" s="30">
        <v>32125</v>
      </c>
      <c r="Q351" s="30"/>
      <c r="R351" s="30"/>
      <c r="S351" s="30">
        <v>16445</v>
      </c>
    </row>
    <row r="352" spans="1:19" customFormat="1" x14ac:dyDescent="0.35">
      <c r="A352" t="s">
        <v>19</v>
      </c>
      <c r="B352" t="s">
        <v>19</v>
      </c>
      <c r="C352" t="s">
        <v>19</v>
      </c>
      <c r="D352" t="s">
        <v>14</v>
      </c>
      <c r="E352" t="s">
        <v>47</v>
      </c>
      <c r="F352" s="43" t="s">
        <v>95</v>
      </c>
      <c r="G352" t="s">
        <v>88</v>
      </c>
      <c r="H352" t="s">
        <v>39</v>
      </c>
      <c r="L352" s="30">
        <v>28170</v>
      </c>
      <c r="M352" t="s">
        <v>44</v>
      </c>
      <c r="P352" s="30">
        <v>2258</v>
      </c>
      <c r="Q352" s="30"/>
      <c r="R352" s="30"/>
      <c r="S352" s="30">
        <v>16445</v>
      </c>
    </row>
    <row r="353" spans="1:19" customFormat="1" x14ac:dyDescent="0.35">
      <c r="A353" t="s">
        <v>19</v>
      </c>
      <c r="B353" t="s">
        <v>19</v>
      </c>
      <c r="C353" t="s">
        <v>19</v>
      </c>
      <c r="D353" t="s">
        <v>19</v>
      </c>
      <c r="E353" t="s">
        <v>19</v>
      </c>
      <c r="F353" s="43" t="s">
        <v>19</v>
      </c>
      <c r="G353" t="s">
        <v>19</v>
      </c>
      <c r="H353" t="s">
        <v>19</v>
      </c>
      <c r="L353" s="30"/>
      <c r="M353" t="s">
        <v>19</v>
      </c>
      <c r="P353" s="30"/>
      <c r="Q353" s="30"/>
      <c r="R353" s="30"/>
      <c r="S353" s="30"/>
    </row>
    <row r="354" spans="1:19" customFormat="1" x14ac:dyDescent="0.35">
      <c r="A354" t="s">
        <v>101</v>
      </c>
      <c r="B354" t="s">
        <v>65</v>
      </c>
      <c r="C354" t="s">
        <v>37</v>
      </c>
      <c r="D354" t="s">
        <v>13</v>
      </c>
      <c r="E354" t="s">
        <v>47</v>
      </c>
      <c r="F354" s="43" t="s">
        <v>95</v>
      </c>
      <c r="G354" t="s">
        <v>88</v>
      </c>
      <c r="H354" t="s">
        <v>52</v>
      </c>
      <c r="L354" s="30">
        <v>92164</v>
      </c>
      <c r="M354" t="s">
        <v>44</v>
      </c>
      <c r="P354" s="30">
        <v>100625</v>
      </c>
      <c r="Q354" s="30"/>
      <c r="R354" s="30"/>
      <c r="S354" s="30">
        <v>41114</v>
      </c>
    </row>
    <row r="355" spans="1:19" customFormat="1" x14ac:dyDescent="0.35">
      <c r="A355" t="s">
        <v>19</v>
      </c>
      <c r="B355" t="s">
        <v>19</v>
      </c>
      <c r="C355" t="s">
        <v>19</v>
      </c>
      <c r="D355" t="s">
        <v>14</v>
      </c>
      <c r="E355" t="s">
        <v>47</v>
      </c>
      <c r="F355" s="43" t="s">
        <v>95</v>
      </c>
      <c r="G355" t="s">
        <v>88</v>
      </c>
      <c r="H355" t="s">
        <v>52</v>
      </c>
      <c r="L355" s="30">
        <v>92164</v>
      </c>
      <c r="M355" t="s">
        <v>44</v>
      </c>
      <c r="P355" s="30">
        <v>11304</v>
      </c>
      <c r="Q355" s="30"/>
      <c r="R355" s="30"/>
      <c r="S355" s="30">
        <v>41114</v>
      </c>
    </row>
    <row r="356" spans="1:19" customFormat="1" x14ac:dyDescent="0.35">
      <c r="A356" t="s">
        <v>19</v>
      </c>
      <c r="B356" t="s">
        <v>19</v>
      </c>
      <c r="C356" t="s">
        <v>19</v>
      </c>
      <c r="D356" t="s">
        <v>19</v>
      </c>
      <c r="E356" t="s">
        <v>19</v>
      </c>
      <c r="F356" s="43" t="s">
        <v>19</v>
      </c>
      <c r="G356" t="s">
        <v>19</v>
      </c>
      <c r="H356" t="s">
        <v>19</v>
      </c>
      <c r="L356" s="30"/>
      <c r="M356" t="s">
        <v>19</v>
      </c>
      <c r="P356" s="30"/>
      <c r="Q356" s="30"/>
      <c r="R356" s="30"/>
      <c r="S356" s="30"/>
    </row>
    <row r="357" spans="1:19" customFormat="1" x14ac:dyDescent="0.35">
      <c r="A357" t="s">
        <v>101</v>
      </c>
      <c r="B357" t="s">
        <v>65</v>
      </c>
      <c r="C357" t="s">
        <v>37</v>
      </c>
      <c r="D357" t="s">
        <v>13</v>
      </c>
      <c r="E357" t="s">
        <v>47</v>
      </c>
      <c r="F357" s="43" t="s">
        <v>95</v>
      </c>
      <c r="G357" t="s">
        <v>88</v>
      </c>
      <c r="H357" t="s">
        <v>50</v>
      </c>
      <c r="L357" s="30">
        <v>3310</v>
      </c>
      <c r="M357" t="s">
        <v>44</v>
      </c>
      <c r="P357" s="30">
        <v>3641</v>
      </c>
      <c r="Q357" s="30"/>
      <c r="R357" s="30"/>
      <c r="S357" s="30">
        <v>189991</v>
      </c>
    </row>
    <row r="358" spans="1:19" customFormat="1" x14ac:dyDescent="0.35">
      <c r="A358" t="s">
        <v>19</v>
      </c>
      <c r="B358" t="s">
        <v>19</v>
      </c>
      <c r="C358" t="s">
        <v>19</v>
      </c>
      <c r="D358" t="s">
        <v>14</v>
      </c>
      <c r="E358" t="s">
        <v>47</v>
      </c>
      <c r="F358" s="43" t="s">
        <v>95</v>
      </c>
      <c r="G358" t="s">
        <v>88</v>
      </c>
      <c r="H358" t="s">
        <v>50</v>
      </c>
      <c r="L358" s="30">
        <v>3310</v>
      </c>
      <c r="M358" t="s">
        <v>44</v>
      </c>
      <c r="P358" s="30">
        <v>38650</v>
      </c>
      <c r="Q358" s="30"/>
      <c r="R358" s="30"/>
      <c r="S358" s="30">
        <v>189991</v>
      </c>
    </row>
    <row r="359" spans="1:19" customFormat="1" x14ac:dyDescent="0.35">
      <c r="A359" t="s">
        <v>19</v>
      </c>
      <c r="B359" t="s">
        <v>19</v>
      </c>
      <c r="C359" t="s">
        <v>19</v>
      </c>
      <c r="D359" t="s">
        <v>19</v>
      </c>
      <c r="E359" t="s">
        <v>19</v>
      </c>
      <c r="F359" s="43" t="s">
        <v>19</v>
      </c>
      <c r="G359" t="s">
        <v>19</v>
      </c>
      <c r="H359" t="s">
        <v>19</v>
      </c>
      <c r="L359" s="30"/>
      <c r="M359" t="s">
        <v>19</v>
      </c>
      <c r="P359" s="30"/>
      <c r="Q359" s="30"/>
      <c r="R359" s="30"/>
      <c r="S359" s="30"/>
    </row>
    <row r="360" spans="1:19" customFormat="1" x14ac:dyDescent="0.35">
      <c r="A360" t="s">
        <v>101</v>
      </c>
      <c r="B360" t="s">
        <v>65</v>
      </c>
      <c r="C360" t="s">
        <v>37</v>
      </c>
      <c r="D360" t="s">
        <v>13</v>
      </c>
      <c r="E360" t="s">
        <v>47</v>
      </c>
      <c r="F360" s="43" t="s">
        <v>95</v>
      </c>
      <c r="G360" t="s">
        <v>88</v>
      </c>
      <c r="H360" t="s">
        <v>42</v>
      </c>
      <c r="L360" s="30">
        <v>1664</v>
      </c>
      <c r="M360" t="s">
        <v>44</v>
      </c>
      <c r="P360" s="30">
        <v>1831</v>
      </c>
      <c r="Q360" s="30"/>
      <c r="R360" s="30"/>
      <c r="S360" s="30">
        <v>44617</v>
      </c>
    </row>
    <row r="361" spans="1:19" customFormat="1" x14ac:dyDescent="0.35">
      <c r="A361" t="s">
        <v>19</v>
      </c>
      <c r="B361" t="s">
        <v>19</v>
      </c>
      <c r="C361" t="s">
        <v>19</v>
      </c>
      <c r="D361" t="s">
        <v>14</v>
      </c>
      <c r="E361" t="s">
        <v>47</v>
      </c>
      <c r="F361" s="43" t="s">
        <v>95</v>
      </c>
      <c r="G361" t="s">
        <v>88</v>
      </c>
      <c r="H361" t="s">
        <v>42</v>
      </c>
      <c r="L361" s="30">
        <v>1664</v>
      </c>
      <c r="M361" t="s">
        <v>44</v>
      </c>
      <c r="P361" s="30">
        <v>18428</v>
      </c>
      <c r="Q361" s="30"/>
      <c r="R361" s="30"/>
      <c r="S361" s="30">
        <v>44617</v>
      </c>
    </row>
    <row r="362" spans="1:19" customFormat="1" x14ac:dyDescent="0.35">
      <c r="A362" t="s">
        <v>19</v>
      </c>
      <c r="B362" t="s">
        <v>19</v>
      </c>
      <c r="C362" t="s">
        <v>19</v>
      </c>
      <c r="D362" t="s">
        <v>19</v>
      </c>
      <c r="E362" t="s">
        <v>19</v>
      </c>
      <c r="F362" s="43" t="s">
        <v>19</v>
      </c>
      <c r="G362" t="s">
        <v>19</v>
      </c>
      <c r="H362" t="s">
        <v>19</v>
      </c>
      <c r="L362" s="30"/>
      <c r="M362" t="s">
        <v>19</v>
      </c>
      <c r="P362" s="30"/>
      <c r="Q362" s="30"/>
      <c r="R362" s="30"/>
      <c r="S362" s="30"/>
    </row>
    <row r="363" spans="1:19" customFormat="1" x14ac:dyDescent="0.35">
      <c r="A363" t="s">
        <v>101</v>
      </c>
      <c r="B363" t="s">
        <v>65</v>
      </c>
      <c r="C363" t="s">
        <v>37</v>
      </c>
      <c r="D363" t="s">
        <v>13</v>
      </c>
      <c r="E363" t="s">
        <v>47</v>
      </c>
      <c r="F363" s="43" t="s">
        <v>95</v>
      </c>
      <c r="G363" t="s">
        <v>88</v>
      </c>
      <c r="H363" t="s">
        <v>102</v>
      </c>
      <c r="L363" s="30">
        <v>1200</v>
      </c>
      <c r="M363" t="s">
        <v>44</v>
      </c>
      <c r="P363" s="30">
        <v>1320</v>
      </c>
      <c r="Q363" s="30"/>
      <c r="R363" s="30"/>
      <c r="S363" s="30">
        <v>16500</v>
      </c>
    </row>
    <row r="364" spans="1:19" customFormat="1" x14ac:dyDescent="0.35">
      <c r="A364" t="s">
        <v>19</v>
      </c>
      <c r="B364" t="s">
        <v>19</v>
      </c>
      <c r="C364" t="s">
        <v>19</v>
      </c>
      <c r="D364" t="s">
        <v>14</v>
      </c>
      <c r="E364" t="s">
        <v>47</v>
      </c>
      <c r="F364" s="43" t="s">
        <v>95</v>
      </c>
      <c r="G364" t="s">
        <v>88</v>
      </c>
      <c r="H364" t="s">
        <v>102</v>
      </c>
      <c r="L364" s="30">
        <v>1200</v>
      </c>
      <c r="M364" t="s">
        <v>44</v>
      </c>
      <c r="P364" s="30">
        <v>14610</v>
      </c>
      <c r="Q364" s="30"/>
      <c r="R364" s="30"/>
      <c r="S364" s="30">
        <v>16500</v>
      </c>
    </row>
    <row r="365" spans="1:19" customFormat="1" x14ac:dyDescent="0.35">
      <c r="A365" t="s">
        <v>19</v>
      </c>
      <c r="B365" t="s">
        <v>19</v>
      </c>
      <c r="C365" t="s">
        <v>19</v>
      </c>
      <c r="D365" t="s">
        <v>19</v>
      </c>
      <c r="E365" t="s">
        <v>19</v>
      </c>
      <c r="F365" s="43" t="s">
        <v>19</v>
      </c>
      <c r="G365" t="s">
        <v>19</v>
      </c>
      <c r="H365" t="s">
        <v>19</v>
      </c>
      <c r="L365" s="30"/>
      <c r="M365" t="s">
        <v>19</v>
      </c>
      <c r="P365" s="30"/>
      <c r="Q365" s="30"/>
      <c r="R365" s="30"/>
      <c r="S365" s="30"/>
    </row>
    <row r="366" spans="1:19" customFormat="1" x14ac:dyDescent="0.35">
      <c r="A366" t="s">
        <v>101</v>
      </c>
      <c r="B366" t="s">
        <v>65</v>
      </c>
      <c r="C366" t="s">
        <v>37</v>
      </c>
      <c r="D366" t="s">
        <v>13</v>
      </c>
      <c r="E366" t="s">
        <v>47</v>
      </c>
      <c r="F366" s="43" t="s">
        <v>95</v>
      </c>
      <c r="G366" t="s">
        <v>88</v>
      </c>
      <c r="H366" t="s">
        <v>67</v>
      </c>
      <c r="L366" s="30">
        <v>20832</v>
      </c>
      <c r="M366" t="s">
        <v>44</v>
      </c>
      <c r="P366" s="30">
        <v>22915</v>
      </c>
      <c r="Q366" s="30"/>
      <c r="R366" s="30"/>
      <c r="S366" s="30">
        <v>28190</v>
      </c>
    </row>
    <row r="367" spans="1:19" customFormat="1" x14ac:dyDescent="0.35">
      <c r="A367" t="s">
        <v>19</v>
      </c>
      <c r="B367" t="s">
        <v>19</v>
      </c>
      <c r="C367" t="s">
        <v>19</v>
      </c>
      <c r="D367" t="s">
        <v>14</v>
      </c>
      <c r="E367" t="s">
        <v>47</v>
      </c>
      <c r="F367" s="43" t="s">
        <v>95</v>
      </c>
      <c r="G367" t="s">
        <v>88</v>
      </c>
      <c r="H367" t="s">
        <v>67</v>
      </c>
      <c r="L367" s="30">
        <v>20832</v>
      </c>
      <c r="M367" t="s">
        <v>44</v>
      </c>
      <c r="P367" s="30">
        <v>2325</v>
      </c>
      <c r="Q367" s="30"/>
      <c r="R367" s="30"/>
      <c r="S367" s="30">
        <v>28190</v>
      </c>
    </row>
    <row r="368" spans="1:19" customFormat="1" x14ac:dyDescent="0.35">
      <c r="A368" t="s">
        <v>19</v>
      </c>
      <c r="B368" t="s">
        <v>19</v>
      </c>
      <c r="C368" t="s">
        <v>19</v>
      </c>
      <c r="D368" t="s">
        <v>19</v>
      </c>
      <c r="E368" t="s">
        <v>19</v>
      </c>
      <c r="F368" s="43" t="s">
        <v>19</v>
      </c>
      <c r="G368" t="s">
        <v>19</v>
      </c>
      <c r="H368" t="s">
        <v>19</v>
      </c>
      <c r="L368" s="30"/>
      <c r="M368" t="s">
        <v>19</v>
      </c>
      <c r="P368" s="30"/>
      <c r="Q368" s="30"/>
      <c r="R368" s="30"/>
      <c r="S368" s="30"/>
    </row>
    <row r="369" spans="1:19" customFormat="1" x14ac:dyDescent="0.35">
      <c r="A369" t="s">
        <v>101</v>
      </c>
      <c r="B369" t="s">
        <v>65</v>
      </c>
      <c r="C369" t="s">
        <v>37</v>
      </c>
      <c r="D369" t="s">
        <v>13</v>
      </c>
      <c r="E369" t="s">
        <v>47</v>
      </c>
      <c r="F369" s="43" t="s">
        <v>95</v>
      </c>
      <c r="G369" t="s">
        <v>88</v>
      </c>
      <c r="H369" t="s">
        <v>64</v>
      </c>
      <c r="L369" s="30">
        <v>1950</v>
      </c>
      <c r="M369" t="s">
        <v>44</v>
      </c>
      <c r="P369" s="30">
        <v>2145</v>
      </c>
      <c r="Q369" s="30"/>
      <c r="R369" s="30"/>
      <c r="S369" s="30">
        <v>43502</v>
      </c>
    </row>
    <row r="370" spans="1:19" customFormat="1" x14ac:dyDescent="0.35">
      <c r="A370" t="s">
        <v>19</v>
      </c>
      <c r="B370" t="s">
        <v>19</v>
      </c>
      <c r="C370" t="s">
        <v>19</v>
      </c>
      <c r="D370" t="s">
        <v>14</v>
      </c>
      <c r="E370" t="s">
        <v>47</v>
      </c>
      <c r="F370" s="43" t="s">
        <v>95</v>
      </c>
      <c r="G370" t="s">
        <v>88</v>
      </c>
      <c r="H370" t="s">
        <v>64</v>
      </c>
      <c r="L370" s="30">
        <v>1950</v>
      </c>
      <c r="M370" t="s">
        <v>44</v>
      </c>
      <c r="P370" s="30">
        <v>8150</v>
      </c>
      <c r="Q370" s="30"/>
      <c r="R370" s="30"/>
      <c r="S370" s="30">
        <v>43502</v>
      </c>
    </row>
    <row r="371" spans="1:19" customFormat="1" x14ac:dyDescent="0.35">
      <c r="A371" t="s">
        <v>19</v>
      </c>
      <c r="B371" t="s">
        <v>19</v>
      </c>
      <c r="C371" t="s">
        <v>19</v>
      </c>
      <c r="D371" t="s">
        <v>19</v>
      </c>
      <c r="E371" t="s">
        <v>19</v>
      </c>
      <c r="F371" s="43" t="s">
        <v>19</v>
      </c>
      <c r="G371" t="s">
        <v>19</v>
      </c>
      <c r="H371" t="s">
        <v>19</v>
      </c>
      <c r="L371" s="30"/>
      <c r="M371" t="s">
        <v>19</v>
      </c>
      <c r="P371" s="30"/>
      <c r="Q371" s="30"/>
      <c r="R371" s="30"/>
      <c r="S371" s="30"/>
    </row>
    <row r="372" spans="1:19" customFormat="1" x14ac:dyDescent="0.35">
      <c r="A372" t="s">
        <v>101</v>
      </c>
      <c r="B372" t="s">
        <v>65</v>
      </c>
      <c r="C372" t="s">
        <v>37</v>
      </c>
      <c r="D372" t="s">
        <v>13</v>
      </c>
      <c r="E372" t="s">
        <v>47</v>
      </c>
      <c r="F372" s="43" t="s">
        <v>95</v>
      </c>
      <c r="G372" t="s">
        <v>88</v>
      </c>
      <c r="H372" t="s">
        <v>58</v>
      </c>
      <c r="L372" s="30">
        <v>204875</v>
      </c>
      <c r="M372" t="s">
        <v>44</v>
      </c>
      <c r="P372" s="30">
        <v>230204</v>
      </c>
      <c r="Q372" s="30"/>
      <c r="R372" s="30"/>
      <c r="S372" s="30">
        <v>416870</v>
      </c>
    </row>
    <row r="373" spans="1:19" customFormat="1" x14ac:dyDescent="0.35">
      <c r="A373" t="s">
        <v>19</v>
      </c>
      <c r="B373" t="s">
        <v>19</v>
      </c>
      <c r="C373" t="s">
        <v>19</v>
      </c>
      <c r="D373" t="s">
        <v>14</v>
      </c>
      <c r="E373" t="s">
        <v>47</v>
      </c>
      <c r="F373" s="43" t="s">
        <v>95</v>
      </c>
      <c r="G373" t="s">
        <v>88</v>
      </c>
      <c r="H373" t="s">
        <v>58</v>
      </c>
      <c r="L373" s="30">
        <v>4174077</v>
      </c>
      <c r="M373" t="s">
        <v>44</v>
      </c>
      <c r="P373" s="30">
        <v>165017</v>
      </c>
      <c r="Q373" s="30"/>
      <c r="R373" s="30"/>
      <c r="S373" s="30">
        <v>416870</v>
      </c>
    </row>
    <row r="374" spans="1:19" customFormat="1" x14ac:dyDescent="0.35">
      <c r="A374" t="s">
        <v>19</v>
      </c>
      <c r="B374" t="s">
        <v>19</v>
      </c>
      <c r="C374" t="s">
        <v>19</v>
      </c>
      <c r="D374" t="s">
        <v>19</v>
      </c>
      <c r="E374" t="s">
        <v>19</v>
      </c>
      <c r="F374" s="43" t="s">
        <v>19</v>
      </c>
      <c r="G374" t="s">
        <v>19</v>
      </c>
      <c r="H374" t="s">
        <v>19</v>
      </c>
      <c r="L374" s="30"/>
      <c r="M374" t="s">
        <v>19</v>
      </c>
      <c r="P374" s="30"/>
      <c r="Q374" s="30"/>
      <c r="R374" s="30"/>
      <c r="S374" s="30"/>
    </row>
    <row r="375" spans="1:19" customFormat="1" x14ac:dyDescent="0.35">
      <c r="A375" t="s">
        <v>101</v>
      </c>
      <c r="B375" t="s">
        <v>65</v>
      </c>
      <c r="C375" t="s">
        <v>37</v>
      </c>
      <c r="D375" t="s">
        <v>13</v>
      </c>
      <c r="E375" t="s">
        <v>47</v>
      </c>
      <c r="F375" s="43" t="s">
        <v>95</v>
      </c>
      <c r="G375" t="s">
        <v>88</v>
      </c>
      <c r="H375" t="s">
        <v>49</v>
      </c>
      <c r="L375" s="30">
        <v>58338</v>
      </c>
      <c r="M375" t="s">
        <v>44</v>
      </c>
      <c r="P375" s="30">
        <v>92902</v>
      </c>
      <c r="Q375" s="30"/>
      <c r="R375" s="30"/>
      <c r="S375" s="30">
        <v>1256934</v>
      </c>
    </row>
    <row r="376" spans="1:19" customFormat="1" x14ac:dyDescent="0.35">
      <c r="A376" t="s">
        <v>19</v>
      </c>
      <c r="B376" t="s">
        <v>19</v>
      </c>
      <c r="C376" t="s">
        <v>19</v>
      </c>
      <c r="D376" t="s">
        <v>14</v>
      </c>
      <c r="E376" t="s">
        <v>47</v>
      </c>
      <c r="F376" s="43" t="s">
        <v>95</v>
      </c>
      <c r="G376" t="s">
        <v>88</v>
      </c>
      <c r="H376" t="s">
        <v>49</v>
      </c>
      <c r="L376" s="30">
        <v>58338</v>
      </c>
      <c r="M376" t="s">
        <v>44</v>
      </c>
      <c r="P376" s="30">
        <v>568132</v>
      </c>
      <c r="Q376" s="30"/>
      <c r="R376" s="30"/>
      <c r="S376" s="30">
        <v>1256934</v>
      </c>
    </row>
    <row r="377" spans="1:19" customFormat="1" x14ac:dyDescent="0.35">
      <c r="A377" t="s">
        <v>19</v>
      </c>
      <c r="B377" t="s">
        <v>19</v>
      </c>
      <c r="C377" t="s">
        <v>19</v>
      </c>
      <c r="D377" t="s">
        <v>19</v>
      </c>
      <c r="E377" t="s">
        <v>19</v>
      </c>
      <c r="F377" s="43" t="s">
        <v>19</v>
      </c>
      <c r="G377" t="s">
        <v>19</v>
      </c>
      <c r="H377" t="s">
        <v>19</v>
      </c>
      <c r="L377" s="30"/>
      <c r="M377" t="s">
        <v>19</v>
      </c>
      <c r="P377" s="30"/>
      <c r="Q377" s="30"/>
      <c r="R377" s="30"/>
      <c r="S377" s="30"/>
    </row>
    <row r="378" spans="1:19" customFormat="1" x14ac:dyDescent="0.35">
      <c r="A378" t="s">
        <v>101</v>
      </c>
      <c r="B378" t="s">
        <v>65</v>
      </c>
      <c r="C378" t="s">
        <v>37</v>
      </c>
      <c r="D378" t="s">
        <v>13</v>
      </c>
      <c r="E378" t="s">
        <v>47</v>
      </c>
      <c r="F378" s="43" t="s">
        <v>95</v>
      </c>
      <c r="G378" t="s">
        <v>88</v>
      </c>
      <c r="H378" t="s">
        <v>56</v>
      </c>
      <c r="L378" s="30">
        <v>1320024</v>
      </c>
      <c r="M378" t="s">
        <v>44</v>
      </c>
      <c r="P378" s="30">
        <v>516215</v>
      </c>
      <c r="Q378" s="30"/>
      <c r="R378" s="30"/>
      <c r="S378" s="30">
        <v>3157490</v>
      </c>
    </row>
    <row r="379" spans="1:19" customFormat="1" x14ac:dyDescent="0.35">
      <c r="A379" t="s">
        <v>19</v>
      </c>
      <c r="B379" t="s">
        <v>19</v>
      </c>
      <c r="C379" t="s">
        <v>19</v>
      </c>
      <c r="D379" t="s">
        <v>14</v>
      </c>
      <c r="E379" t="s">
        <v>47</v>
      </c>
      <c r="F379" s="43" t="s">
        <v>95</v>
      </c>
      <c r="G379" t="s">
        <v>88</v>
      </c>
      <c r="H379" t="s">
        <v>56</v>
      </c>
      <c r="L379" s="30">
        <v>17439147</v>
      </c>
      <c r="M379" t="s">
        <v>44</v>
      </c>
      <c r="P379" s="30">
        <v>1384791</v>
      </c>
      <c r="Q379" s="30"/>
      <c r="R379" s="30"/>
      <c r="S379" s="30">
        <v>3157490</v>
      </c>
    </row>
    <row r="380" spans="1:19" customFormat="1" x14ac:dyDescent="0.35">
      <c r="A380" t="s">
        <v>19</v>
      </c>
      <c r="B380" t="s">
        <v>19</v>
      </c>
      <c r="C380" t="s">
        <v>19</v>
      </c>
      <c r="D380" t="s">
        <v>19</v>
      </c>
      <c r="E380" t="s">
        <v>19</v>
      </c>
      <c r="F380" s="43" t="s">
        <v>19</v>
      </c>
      <c r="G380" t="s">
        <v>19</v>
      </c>
      <c r="H380" t="s">
        <v>19</v>
      </c>
      <c r="L380" s="30"/>
      <c r="M380" t="s">
        <v>19</v>
      </c>
      <c r="P380" s="30"/>
      <c r="Q380" s="30"/>
      <c r="R380" s="30"/>
      <c r="S380" s="30"/>
    </row>
    <row r="381" spans="1:19" customFormat="1" x14ac:dyDescent="0.35">
      <c r="A381" t="s">
        <v>101</v>
      </c>
      <c r="B381" t="s">
        <v>65</v>
      </c>
      <c r="C381" t="s">
        <v>37</v>
      </c>
      <c r="D381" t="s">
        <v>13</v>
      </c>
      <c r="E381" t="s">
        <v>47</v>
      </c>
      <c r="F381" s="43" t="s">
        <v>95</v>
      </c>
      <c r="G381" t="s">
        <v>88</v>
      </c>
      <c r="H381" t="s">
        <v>55</v>
      </c>
      <c r="L381" s="30">
        <v>7819117</v>
      </c>
      <c r="M381" t="s">
        <v>44</v>
      </c>
      <c r="P381" s="30">
        <v>8653980</v>
      </c>
      <c r="Q381" s="30"/>
      <c r="R381" s="30"/>
      <c r="S381" s="30">
        <v>18001284</v>
      </c>
    </row>
    <row r="382" spans="1:19" customFormat="1" x14ac:dyDescent="0.35">
      <c r="A382" t="s">
        <v>19</v>
      </c>
      <c r="B382" t="s">
        <v>19</v>
      </c>
      <c r="C382" t="s">
        <v>19</v>
      </c>
      <c r="D382" t="s">
        <v>14</v>
      </c>
      <c r="E382" t="s">
        <v>47</v>
      </c>
      <c r="F382" s="43" t="s">
        <v>95</v>
      </c>
      <c r="G382" t="s">
        <v>88</v>
      </c>
      <c r="H382" t="s">
        <v>55</v>
      </c>
      <c r="L382" s="30">
        <v>192548389</v>
      </c>
      <c r="M382" t="s">
        <v>44</v>
      </c>
      <c r="P382" s="30">
        <v>7856145</v>
      </c>
      <c r="Q382" s="30"/>
      <c r="R382" s="30"/>
      <c r="S382" s="30">
        <v>18190483</v>
      </c>
    </row>
    <row r="383" spans="1:19" customFormat="1" x14ac:dyDescent="0.35">
      <c r="A383" t="s">
        <v>19</v>
      </c>
      <c r="B383" t="s">
        <v>19</v>
      </c>
      <c r="C383" t="s">
        <v>19</v>
      </c>
      <c r="D383" t="s">
        <v>19</v>
      </c>
      <c r="E383" t="s">
        <v>19</v>
      </c>
      <c r="F383" s="43" t="s">
        <v>19</v>
      </c>
      <c r="G383" t="s">
        <v>19</v>
      </c>
      <c r="H383" t="s">
        <v>19</v>
      </c>
      <c r="L383" s="30"/>
      <c r="M383" t="s">
        <v>19</v>
      </c>
      <c r="P383" s="30"/>
      <c r="Q383" s="30"/>
      <c r="R383" s="30"/>
      <c r="S383" s="30"/>
    </row>
    <row r="384" spans="1:19" customFormat="1" x14ac:dyDescent="0.35">
      <c r="A384" t="s">
        <v>101</v>
      </c>
      <c r="B384" t="s">
        <v>65</v>
      </c>
      <c r="C384" t="s">
        <v>37</v>
      </c>
      <c r="D384" t="s">
        <v>13</v>
      </c>
      <c r="E384" t="s">
        <v>47</v>
      </c>
      <c r="F384" s="43" t="s">
        <v>95</v>
      </c>
      <c r="G384" t="s">
        <v>88</v>
      </c>
      <c r="H384" t="s">
        <v>69</v>
      </c>
      <c r="L384" s="30">
        <v>1653</v>
      </c>
      <c r="M384" t="s">
        <v>44</v>
      </c>
      <c r="P384" s="30">
        <v>1818</v>
      </c>
      <c r="Q384" s="30"/>
      <c r="R384" s="30"/>
      <c r="S384" s="30">
        <v>6944</v>
      </c>
    </row>
    <row r="385" spans="1:19" customFormat="1" x14ac:dyDescent="0.35">
      <c r="A385" t="s">
        <v>19</v>
      </c>
      <c r="B385" t="s">
        <v>19</v>
      </c>
      <c r="C385" t="s">
        <v>19</v>
      </c>
      <c r="D385" t="s">
        <v>14</v>
      </c>
      <c r="E385" t="s">
        <v>47</v>
      </c>
      <c r="F385" s="43" t="s">
        <v>95</v>
      </c>
      <c r="G385" t="s">
        <v>88</v>
      </c>
      <c r="H385" t="s">
        <v>69</v>
      </c>
      <c r="L385" s="30">
        <v>119100</v>
      </c>
      <c r="M385" t="s">
        <v>44</v>
      </c>
      <c r="P385" s="30">
        <v>1818</v>
      </c>
      <c r="Q385" s="30"/>
      <c r="R385" s="30"/>
      <c r="S385" s="30">
        <v>6944</v>
      </c>
    </row>
    <row r="386" spans="1:19" customFormat="1" x14ac:dyDescent="0.35">
      <c r="A386" t="s">
        <v>19</v>
      </c>
      <c r="B386" t="s">
        <v>19</v>
      </c>
      <c r="C386" t="s">
        <v>19</v>
      </c>
      <c r="D386" t="s">
        <v>19</v>
      </c>
      <c r="E386" t="s">
        <v>19</v>
      </c>
      <c r="F386" s="43" t="s">
        <v>19</v>
      </c>
      <c r="G386" t="s">
        <v>19</v>
      </c>
      <c r="H386" t="s">
        <v>19</v>
      </c>
      <c r="L386" s="30"/>
      <c r="M386" t="s">
        <v>19</v>
      </c>
      <c r="P386" s="30"/>
      <c r="Q386" s="30"/>
      <c r="R386" s="30"/>
      <c r="S386" s="30"/>
    </row>
    <row r="387" spans="1:19" customFormat="1" x14ac:dyDescent="0.35">
      <c r="A387" t="s">
        <v>101</v>
      </c>
      <c r="B387" t="s">
        <v>65</v>
      </c>
      <c r="C387" t="s">
        <v>37</v>
      </c>
      <c r="D387" t="s">
        <v>13</v>
      </c>
      <c r="E387" t="s">
        <v>47</v>
      </c>
      <c r="F387" s="43" t="s">
        <v>95</v>
      </c>
      <c r="G387" t="s">
        <v>88</v>
      </c>
      <c r="H387" t="s">
        <v>57</v>
      </c>
      <c r="L387" s="30">
        <v>218395</v>
      </c>
      <c r="M387" t="s">
        <v>44</v>
      </c>
      <c r="P387" s="30">
        <v>246386</v>
      </c>
      <c r="Q387" s="30"/>
      <c r="R387" s="30"/>
      <c r="S387" s="30">
        <v>1204936</v>
      </c>
    </row>
    <row r="388" spans="1:19" customFormat="1" x14ac:dyDescent="0.35">
      <c r="A388" t="s">
        <v>19</v>
      </c>
      <c r="B388" t="s">
        <v>19</v>
      </c>
      <c r="C388" t="s">
        <v>19</v>
      </c>
      <c r="D388" t="s">
        <v>14</v>
      </c>
      <c r="E388" t="s">
        <v>47</v>
      </c>
      <c r="F388" s="43" t="s">
        <v>95</v>
      </c>
      <c r="G388" t="s">
        <v>88</v>
      </c>
      <c r="H388" t="s">
        <v>57</v>
      </c>
      <c r="L388" s="30">
        <v>1673415</v>
      </c>
      <c r="M388" t="s">
        <v>44</v>
      </c>
      <c r="P388" s="30">
        <v>364101</v>
      </c>
      <c r="Q388" s="30"/>
      <c r="R388" s="30"/>
      <c r="S388" s="30">
        <v>1184274</v>
      </c>
    </row>
    <row r="389" spans="1:19" customFormat="1" x14ac:dyDescent="0.35">
      <c r="A389" t="s">
        <v>19</v>
      </c>
      <c r="B389" t="s">
        <v>19</v>
      </c>
      <c r="C389" t="s">
        <v>19</v>
      </c>
      <c r="D389" t="s">
        <v>19</v>
      </c>
      <c r="E389" t="s">
        <v>19</v>
      </c>
      <c r="F389" s="43" t="s">
        <v>19</v>
      </c>
      <c r="G389" t="s">
        <v>19</v>
      </c>
      <c r="H389" t="s">
        <v>19</v>
      </c>
      <c r="L389" s="30"/>
      <c r="M389" t="s">
        <v>19</v>
      </c>
      <c r="P389" s="30"/>
      <c r="Q389" s="30"/>
      <c r="R389" s="30"/>
      <c r="S389" s="30"/>
    </row>
    <row r="390" spans="1:19" customFormat="1" x14ac:dyDescent="0.35">
      <c r="A390" t="s">
        <v>101</v>
      </c>
      <c r="B390" t="s">
        <v>71</v>
      </c>
      <c r="C390" t="s">
        <v>37</v>
      </c>
      <c r="D390" t="s">
        <v>13</v>
      </c>
      <c r="E390" t="s">
        <v>47</v>
      </c>
      <c r="F390" s="43" t="s">
        <v>95</v>
      </c>
      <c r="G390" t="s">
        <v>88</v>
      </c>
      <c r="H390" t="s">
        <v>39</v>
      </c>
      <c r="L390" s="30">
        <v>24000</v>
      </c>
      <c r="M390" t="s">
        <v>44</v>
      </c>
      <c r="P390" s="30">
        <v>26400</v>
      </c>
      <c r="Q390" s="30"/>
      <c r="R390" s="30"/>
      <c r="S390" s="30">
        <v>7920</v>
      </c>
    </row>
    <row r="391" spans="1:19" customFormat="1" x14ac:dyDescent="0.35">
      <c r="A391" t="s">
        <v>19</v>
      </c>
      <c r="B391" t="s">
        <v>19</v>
      </c>
      <c r="C391" t="s">
        <v>19</v>
      </c>
      <c r="D391" t="s">
        <v>14</v>
      </c>
      <c r="E391" t="s">
        <v>47</v>
      </c>
      <c r="F391" s="43" t="s">
        <v>95</v>
      </c>
      <c r="G391" t="s">
        <v>88</v>
      </c>
      <c r="H391" t="s">
        <v>39</v>
      </c>
      <c r="L391" s="30">
        <v>24000</v>
      </c>
      <c r="M391" t="s">
        <v>44</v>
      </c>
      <c r="P391" s="30">
        <v>136</v>
      </c>
      <c r="Q391" s="30"/>
      <c r="R391" s="30"/>
      <c r="S391" s="30">
        <v>7920</v>
      </c>
    </row>
    <row r="392" spans="1:19" customFormat="1" x14ac:dyDescent="0.35">
      <c r="A392" t="s">
        <v>19</v>
      </c>
      <c r="B392" t="s">
        <v>19</v>
      </c>
      <c r="C392" t="s">
        <v>19</v>
      </c>
      <c r="D392" t="s">
        <v>19</v>
      </c>
      <c r="E392" t="s">
        <v>19</v>
      </c>
      <c r="F392" s="43" t="s">
        <v>19</v>
      </c>
      <c r="G392" t="s">
        <v>19</v>
      </c>
      <c r="H392" t="s">
        <v>19</v>
      </c>
      <c r="L392" s="30"/>
      <c r="M392" t="s">
        <v>19</v>
      </c>
      <c r="P392" s="30"/>
      <c r="Q392" s="30"/>
      <c r="R392" s="30"/>
      <c r="S392" s="30"/>
    </row>
    <row r="393" spans="1:19" customFormat="1" x14ac:dyDescent="0.35">
      <c r="A393" t="s">
        <v>101</v>
      </c>
      <c r="B393" t="s">
        <v>71</v>
      </c>
      <c r="C393" t="s">
        <v>37</v>
      </c>
      <c r="D393" t="s">
        <v>13</v>
      </c>
      <c r="E393" t="s">
        <v>47</v>
      </c>
      <c r="F393" s="43" t="s">
        <v>95</v>
      </c>
      <c r="G393" t="s">
        <v>88</v>
      </c>
      <c r="H393" t="s">
        <v>52</v>
      </c>
      <c r="L393" s="30">
        <v>286300</v>
      </c>
      <c r="M393" t="s">
        <v>44</v>
      </c>
      <c r="P393" s="30">
        <v>314210</v>
      </c>
      <c r="Q393" s="30"/>
      <c r="R393" s="30"/>
      <c r="S393" s="30">
        <v>63009</v>
      </c>
    </row>
    <row r="394" spans="1:19" customFormat="1" x14ac:dyDescent="0.35">
      <c r="A394" t="s">
        <v>19</v>
      </c>
      <c r="B394" t="s">
        <v>19</v>
      </c>
      <c r="C394" t="s">
        <v>19</v>
      </c>
      <c r="D394" t="s">
        <v>14</v>
      </c>
      <c r="E394" t="s">
        <v>47</v>
      </c>
      <c r="F394" s="43" t="s">
        <v>95</v>
      </c>
      <c r="G394" t="s">
        <v>88</v>
      </c>
      <c r="H394" t="s">
        <v>52</v>
      </c>
      <c r="L394" s="30">
        <v>286300</v>
      </c>
      <c r="M394" t="s">
        <v>44</v>
      </c>
      <c r="P394" s="30">
        <v>21667</v>
      </c>
      <c r="Q394" s="30"/>
      <c r="R394" s="30"/>
      <c r="S394" s="30">
        <v>63009</v>
      </c>
    </row>
    <row r="395" spans="1:19" customFormat="1" x14ac:dyDescent="0.35">
      <c r="A395" t="s">
        <v>19</v>
      </c>
      <c r="B395" t="s">
        <v>19</v>
      </c>
      <c r="C395" t="s">
        <v>19</v>
      </c>
      <c r="D395" t="s">
        <v>19</v>
      </c>
      <c r="E395" t="s">
        <v>19</v>
      </c>
      <c r="F395" s="43" t="s">
        <v>19</v>
      </c>
      <c r="G395" t="s">
        <v>19</v>
      </c>
      <c r="H395" t="s">
        <v>19</v>
      </c>
      <c r="L395" s="30"/>
      <c r="M395" t="s">
        <v>19</v>
      </c>
      <c r="P395" s="30"/>
      <c r="Q395" s="30"/>
      <c r="R395" s="30"/>
      <c r="S395" s="30"/>
    </row>
    <row r="396" spans="1:19" customFormat="1" x14ac:dyDescent="0.35">
      <c r="A396" t="s">
        <v>101</v>
      </c>
      <c r="B396" t="s">
        <v>71</v>
      </c>
      <c r="C396" t="s">
        <v>37</v>
      </c>
      <c r="D396" t="s">
        <v>13</v>
      </c>
      <c r="E396" t="s">
        <v>47</v>
      </c>
      <c r="F396" s="43" t="s">
        <v>95</v>
      </c>
      <c r="G396" t="s">
        <v>88</v>
      </c>
      <c r="H396" t="s">
        <v>50</v>
      </c>
      <c r="L396" s="30">
        <v>4959</v>
      </c>
      <c r="M396" t="s">
        <v>44</v>
      </c>
      <c r="P396" s="30">
        <v>6557</v>
      </c>
      <c r="Q396" s="30"/>
      <c r="R396" s="30"/>
      <c r="S396" s="30">
        <v>211621</v>
      </c>
    </row>
    <row r="397" spans="1:19" customFormat="1" x14ac:dyDescent="0.35">
      <c r="A397" t="s">
        <v>19</v>
      </c>
      <c r="B397" t="s">
        <v>19</v>
      </c>
      <c r="C397" t="s">
        <v>19</v>
      </c>
      <c r="D397" t="s">
        <v>14</v>
      </c>
      <c r="E397" t="s">
        <v>47</v>
      </c>
      <c r="F397" s="43" t="s">
        <v>95</v>
      </c>
      <c r="G397" t="s">
        <v>88</v>
      </c>
      <c r="H397" t="s">
        <v>50</v>
      </c>
      <c r="L397" s="30">
        <v>4959</v>
      </c>
      <c r="M397" t="s">
        <v>44</v>
      </c>
      <c r="P397" s="30">
        <v>36672</v>
      </c>
      <c r="Q397" s="30"/>
      <c r="R397" s="30"/>
      <c r="S397" s="30">
        <v>211621</v>
      </c>
    </row>
    <row r="398" spans="1:19" customFormat="1" x14ac:dyDescent="0.35">
      <c r="A398" t="s">
        <v>19</v>
      </c>
      <c r="B398" t="s">
        <v>19</v>
      </c>
      <c r="C398" t="s">
        <v>19</v>
      </c>
      <c r="D398" t="s">
        <v>19</v>
      </c>
      <c r="E398" t="s">
        <v>19</v>
      </c>
      <c r="F398" s="43" t="s">
        <v>19</v>
      </c>
      <c r="G398" t="s">
        <v>19</v>
      </c>
      <c r="H398" t="s">
        <v>19</v>
      </c>
      <c r="L398" s="30"/>
      <c r="M398" t="s">
        <v>19</v>
      </c>
      <c r="P398" s="30"/>
      <c r="Q398" s="30"/>
      <c r="R398" s="30"/>
      <c r="S398" s="30"/>
    </row>
    <row r="399" spans="1:19" customFormat="1" x14ac:dyDescent="0.35">
      <c r="A399" t="s">
        <v>101</v>
      </c>
      <c r="B399" t="s">
        <v>71</v>
      </c>
      <c r="C399" t="s">
        <v>37</v>
      </c>
      <c r="D399" t="s">
        <v>13</v>
      </c>
      <c r="E399" t="s">
        <v>47</v>
      </c>
      <c r="F399" s="43" t="s">
        <v>95</v>
      </c>
      <c r="G399" t="s">
        <v>88</v>
      </c>
      <c r="H399" t="s">
        <v>42</v>
      </c>
      <c r="L399" s="30">
        <v>1015</v>
      </c>
      <c r="M399" t="s">
        <v>44</v>
      </c>
      <c r="P399" s="30">
        <v>1117</v>
      </c>
      <c r="Q399" s="30"/>
      <c r="R399" s="30"/>
      <c r="S399" s="30">
        <v>35525</v>
      </c>
    </row>
    <row r="400" spans="1:19" customFormat="1" x14ac:dyDescent="0.35">
      <c r="A400" t="s">
        <v>19</v>
      </c>
      <c r="B400" t="s">
        <v>19</v>
      </c>
      <c r="C400" t="s">
        <v>19</v>
      </c>
      <c r="D400" t="s">
        <v>14</v>
      </c>
      <c r="E400" t="s">
        <v>47</v>
      </c>
      <c r="F400" s="43" t="s">
        <v>95</v>
      </c>
      <c r="G400" t="s">
        <v>88</v>
      </c>
      <c r="H400" t="s">
        <v>42</v>
      </c>
      <c r="L400" s="30">
        <v>1015</v>
      </c>
      <c r="M400" t="s">
        <v>44</v>
      </c>
      <c r="P400" s="30">
        <v>11419</v>
      </c>
      <c r="Q400" s="30"/>
      <c r="R400" s="30"/>
      <c r="S400" s="30">
        <v>35525</v>
      </c>
    </row>
    <row r="401" spans="1:19" customFormat="1" x14ac:dyDescent="0.35">
      <c r="A401" t="s">
        <v>19</v>
      </c>
      <c r="B401" t="s">
        <v>19</v>
      </c>
      <c r="C401" t="s">
        <v>19</v>
      </c>
      <c r="D401" t="s">
        <v>19</v>
      </c>
      <c r="E401" t="s">
        <v>19</v>
      </c>
      <c r="F401" s="43" t="s">
        <v>19</v>
      </c>
      <c r="G401" t="s">
        <v>19</v>
      </c>
      <c r="H401" t="s">
        <v>19</v>
      </c>
      <c r="L401" s="30"/>
      <c r="M401" t="s">
        <v>19</v>
      </c>
      <c r="P401" s="30"/>
      <c r="Q401" s="30"/>
      <c r="R401" s="30"/>
      <c r="S401" s="30"/>
    </row>
    <row r="402" spans="1:19" customFormat="1" x14ac:dyDescent="0.35">
      <c r="A402" t="s">
        <v>101</v>
      </c>
      <c r="B402" t="s">
        <v>71</v>
      </c>
      <c r="C402" t="s">
        <v>37</v>
      </c>
      <c r="D402" t="s">
        <v>13</v>
      </c>
      <c r="E402" t="s">
        <v>47</v>
      </c>
      <c r="F402" s="43" t="s">
        <v>95</v>
      </c>
      <c r="G402" t="s">
        <v>88</v>
      </c>
      <c r="H402" t="s">
        <v>64</v>
      </c>
      <c r="L402" s="30">
        <v>2622</v>
      </c>
      <c r="M402" t="s">
        <v>44</v>
      </c>
      <c r="P402" s="30">
        <v>2884</v>
      </c>
      <c r="Q402" s="30"/>
      <c r="R402" s="30"/>
      <c r="S402" s="30">
        <v>56720</v>
      </c>
    </row>
    <row r="403" spans="1:19" customFormat="1" x14ac:dyDescent="0.35">
      <c r="A403" t="s">
        <v>19</v>
      </c>
      <c r="B403" t="s">
        <v>19</v>
      </c>
      <c r="C403" t="s">
        <v>19</v>
      </c>
      <c r="D403" t="s">
        <v>14</v>
      </c>
      <c r="E403" t="s">
        <v>47</v>
      </c>
      <c r="F403" s="43" t="s">
        <v>95</v>
      </c>
      <c r="G403" t="s">
        <v>88</v>
      </c>
      <c r="H403" t="s">
        <v>64</v>
      </c>
      <c r="L403" s="30">
        <v>2622</v>
      </c>
      <c r="M403" t="s">
        <v>44</v>
      </c>
      <c r="P403" s="30">
        <v>13828</v>
      </c>
      <c r="Q403" s="30"/>
      <c r="R403" s="30"/>
      <c r="S403" s="30">
        <v>56720</v>
      </c>
    </row>
    <row r="404" spans="1:19" customFormat="1" x14ac:dyDescent="0.35">
      <c r="A404" t="s">
        <v>19</v>
      </c>
      <c r="B404" t="s">
        <v>19</v>
      </c>
      <c r="C404" t="s">
        <v>19</v>
      </c>
      <c r="D404" t="s">
        <v>19</v>
      </c>
      <c r="E404" t="s">
        <v>19</v>
      </c>
      <c r="F404" s="43" t="s">
        <v>19</v>
      </c>
      <c r="G404" t="s">
        <v>19</v>
      </c>
      <c r="H404" t="s">
        <v>19</v>
      </c>
      <c r="L404" s="30"/>
      <c r="M404" t="s">
        <v>19</v>
      </c>
      <c r="P404" s="30"/>
      <c r="Q404" s="30"/>
      <c r="R404" s="30"/>
      <c r="S404" s="30"/>
    </row>
    <row r="405" spans="1:19" customFormat="1" x14ac:dyDescent="0.35">
      <c r="A405" t="s">
        <v>101</v>
      </c>
      <c r="B405" t="s">
        <v>71</v>
      </c>
      <c r="C405" t="s">
        <v>37</v>
      </c>
      <c r="D405" t="s">
        <v>13</v>
      </c>
      <c r="E405" t="s">
        <v>47</v>
      </c>
      <c r="F405" s="43" t="s">
        <v>95</v>
      </c>
      <c r="G405" t="s">
        <v>88</v>
      </c>
      <c r="H405" t="s">
        <v>104</v>
      </c>
      <c r="L405" s="30">
        <v>4280</v>
      </c>
      <c r="M405" t="s">
        <v>44</v>
      </c>
      <c r="P405" s="30">
        <v>4708</v>
      </c>
      <c r="Q405" s="30"/>
      <c r="R405" s="30"/>
      <c r="S405" s="30">
        <v>4556</v>
      </c>
    </row>
    <row r="406" spans="1:19" customFormat="1" x14ac:dyDescent="0.35">
      <c r="A406" t="s">
        <v>19</v>
      </c>
      <c r="B406" t="s">
        <v>19</v>
      </c>
      <c r="C406" t="s">
        <v>19</v>
      </c>
      <c r="D406" t="s">
        <v>14</v>
      </c>
      <c r="E406" t="s">
        <v>47</v>
      </c>
      <c r="F406" s="43" t="s">
        <v>95</v>
      </c>
      <c r="G406" t="s">
        <v>88</v>
      </c>
      <c r="H406" t="s">
        <v>104</v>
      </c>
      <c r="L406" s="30">
        <v>4280</v>
      </c>
      <c r="M406" t="s">
        <v>44</v>
      </c>
      <c r="P406" s="30">
        <v>426</v>
      </c>
      <c r="Q406" s="30"/>
      <c r="R406" s="30"/>
      <c r="S406" s="30">
        <v>4556</v>
      </c>
    </row>
    <row r="407" spans="1:19" customFormat="1" x14ac:dyDescent="0.35">
      <c r="A407" t="s">
        <v>19</v>
      </c>
      <c r="B407" t="s">
        <v>19</v>
      </c>
      <c r="C407" t="s">
        <v>19</v>
      </c>
      <c r="D407" t="s">
        <v>19</v>
      </c>
      <c r="E407" t="s">
        <v>19</v>
      </c>
      <c r="F407" s="43" t="s">
        <v>19</v>
      </c>
      <c r="G407" t="s">
        <v>19</v>
      </c>
      <c r="H407" t="s">
        <v>19</v>
      </c>
      <c r="L407" s="30"/>
      <c r="M407" t="s">
        <v>19</v>
      </c>
      <c r="P407" s="30"/>
      <c r="Q407" s="30"/>
      <c r="R407" s="30"/>
      <c r="S407" s="30"/>
    </row>
    <row r="408" spans="1:19" customFormat="1" x14ac:dyDescent="0.35">
      <c r="A408" t="s">
        <v>101</v>
      </c>
      <c r="B408" t="s">
        <v>71</v>
      </c>
      <c r="C408" t="s">
        <v>37</v>
      </c>
      <c r="D408" t="s">
        <v>13</v>
      </c>
      <c r="E408" t="s">
        <v>47</v>
      </c>
      <c r="F408" s="43" t="s">
        <v>95</v>
      </c>
      <c r="G408" t="s">
        <v>88</v>
      </c>
      <c r="H408" t="s">
        <v>58</v>
      </c>
      <c r="L408" s="30">
        <v>9217717</v>
      </c>
      <c r="M408" t="s">
        <v>44</v>
      </c>
      <c r="P408" s="30">
        <v>8616147</v>
      </c>
      <c r="Q408" s="30"/>
      <c r="R408" s="30"/>
      <c r="S408" s="30">
        <v>555854</v>
      </c>
    </row>
    <row r="409" spans="1:19" customFormat="1" x14ac:dyDescent="0.35">
      <c r="A409" t="s">
        <v>19</v>
      </c>
      <c r="B409" t="s">
        <v>19</v>
      </c>
      <c r="C409" t="s">
        <v>19</v>
      </c>
      <c r="D409" t="s">
        <v>14</v>
      </c>
      <c r="E409" t="s">
        <v>47</v>
      </c>
      <c r="F409" s="43" t="s">
        <v>95</v>
      </c>
      <c r="G409" t="s">
        <v>88</v>
      </c>
      <c r="H409" t="s">
        <v>58</v>
      </c>
      <c r="L409" s="30">
        <v>9217717</v>
      </c>
      <c r="M409" t="s">
        <v>44</v>
      </c>
      <c r="P409" s="30">
        <v>209538</v>
      </c>
      <c r="Q409" s="30"/>
      <c r="R409" s="30"/>
      <c r="S409" s="30">
        <v>555854</v>
      </c>
    </row>
    <row r="410" spans="1:19" customFormat="1" x14ac:dyDescent="0.35">
      <c r="A410" t="s">
        <v>19</v>
      </c>
      <c r="B410" t="s">
        <v>19</v>
      </c>
      <c r="C410" t="s">
        <v>19</v>
      </c>
      <c r="D410" t="s">
        <v>19</v>
      </c>
      <c r="E410" t="s">
        <v>19</v>
      </c>
      <c r="F410" s="43" t="s">
        <v>19</v>
      </c>
      <c r="G410" t="s">
        <v>19</v>
      </c>
      <c r="H410" t="s">
        <v>19</v>
      </c>
      <c r="L410" s="30"/>
      <c r="M410" t="s">
        <v>19</v>
      </c>
      <c r="P410" s="30"/>
      <c r="Q410" s="30"/>
      <c r="R410" s="30"/>
      <c r="S410" s="30"/>
    </row>
    <row r="411" spans="1:19" customFormat="1" x14ac:dyDescent="0.35">
      <c r="A411" t="s">
        <v>101</v>
      </c>
      <c r="B411" t="s">
        <v>71</v>
      </c>
      <c r="C411" t="s">
        <v>37</v>
      </c>
      <c r="D411" t="s">
        <v>13</v>
      </c>
      <c r="E411" t="s">
        <v>47</v>
      </c>
      <c r="F411" s="43" t="s">
        <v>95</v>
      </c>
      <c r="G411" t="s">
        <v>88</v>
      </c>
      <c r="H411" t="s">
        <v>49</v>
      </c>
      <c r="L411" s="30">
        <v>72221</v>
      </c>
      <c r="M411" t="s">
        <v>44</v>
      </c>
      <c r="P411" s="30">
        <v>113552</v>
      </c>
      <c r="Q411" s="30"/>
      <c r="R411" s="30"/>
      <c r="S411" s="30">
        <v>1635750</v>
      </c>
    </row>
    <row r="412" spans="1:19" customFormat="1" x14ac:dyDescent="0.35">
      <c r="A412" t="s">
        <v>19</v>
      </c>
      <c r="B412" t="s">
        <v>19</v>
      </c>
      <c r="C412" t="s">
        <v>19</v>
      </c>
      <c r="D412" t="s">
        <v>14</v>
      </c>
      <c r="E412" t="s">
        <v>47</v>
      </c>
      <c r="F412" s="43" t="s">
        <v>95</v>
      </c>
      <c r="G412" t="s">
        <v>88</v>
      </c>
      <c r="H412" t="s">
        <v>49</v>
      </c>
      <c r="L412" s="30">
        <v>72221</v>
      </c>
      <c r="M412" t="s">
        <v>44</v>
      </c>
      <c r="P412" s="30">
        <v>726684</v>
      </c>
      <c r="Q412" s="30"/>
      <c r="R412" s="30"/>
      <c r="S412" s="30">
        <v>1635750</v>
      </c>
    </row>
    <row r="413" spans="1:19" customFormat="1" x14ac:dyDescent="0.35">
      <c r="A413" t="s">
        <v>19</v>
      </c>
      <c r="B413" t="s">
        <v>19</v>
      </c>
      <c r="C413" t="s">
        <v>19</v>
      </c>
      <c r="D413" t="s">
        <v>19</v>
      </c>
      <c r="E413" t="s">
        <v>19</v>
      </c>
      <c r="F413" s="43" t="s">
        <v>19</v>
      </c>
      <c r="G413" t="s">
        <v>19</v>
      </c>
      <c r="H413" t="s">
        <v>19</v>
      </c>
      <c r="L413" s="30"/>
      <c r="M413" t="s">
        <v>19</v>
      </c>
      <c r="P413" s="30"/>
      <c r="Q413" s="30"/>
      <c r="R413" s="30"/>
      <c r="S413" s="30"/>
    </row>
    <row r="414" spans="1:19" customFormat="1" x14ac:dyDescent="0.35">
      <c r="A414" t="s">
        <v>101</v>
      </c>
      <c r="B414" t="s">
        <v>71</v>
      </c>
      <c r="C414" t="s">
        <v>37</v>
      </c>
      <c r="D414" t="s">
        <v>13</v>
      </c>
      <c r="E414" t="s">
        <v>47</v>
      </c>
      <c r="F414" s="43" t="s">
        <v>95</v>
      </c>
      <c r="G414" t="s">
        <v>88</v>
      </c>
      <c r="H414" t="s">
        <v>56</v>
      </c>
      <c r="L414" s="30">
        <v>6452544</v>
      </c>
      <c r="M414" t="s">
        <v>44</v>
      </c>
      <c r="P414" s="30">
        <v>7104161</v>
      </c>
      <c r="Q414" s="30"/>
      <c r="R414" s="30"/>
      <c r="S414" s="30">
        <v>1741480</v>
      </c>
    </row>
    <row r="415" spans="1:19" customFormat="1" x14ac:dyDescent="0.35">
      <c r="A415" t="s">
        <v>19</v>
      </c>
      <c r="B415" t="s">
        <v>19</v>
      </c>
      <c r="C415" t="s">
        <v>19</v>
      </c>
      <c r="D415" t="s">
        <v>14</v>
      </c>
      <c r="E415" t="s">
        <v>47</v>
      </c>
      <c r="F415" s="43" t="s">
        <v>95</v>
      </c>
      <c r="G415" t="s">
        <v>88</v>
      </c>
      <c r="H415" t="s">
        <v>56</v>
      </c>
      <c r="L415" s="30">
        <v>6452544</v>
      </c>
      <c r="M415" t="s">
        <v>44</v>
      </c>
      <c r="P415" s="30">
        <v>778309</v>
      </c>
      <c r="Q415" s="30"/>
      <c r="R415" s="30"/>
      <c r="S415" s="30">
        <v>1741480</v>
      </c>
    </row>
    <row r="416" spans="1:19" customFormat="1" x14ac:dyDescent="0.35">
      <c r="A416" t="s">
        <v>19</v>
      </c>
      <c r="B416" t="s">
        <v>19</v>
      </c>
      <c r="C416" t="s">
        <v>19</v>
      </c>
      <c r="D416" t="s">
        <v>19</v>
      </c>
      <c r="E416" t="s">
        <v>19</v>
      </c>
      <c r="F416" s="43" t="s">
        <v>19</v>
      </c>
      <c r="G416" t="s">
        <v>19</v>
      </c>
      <c r="H416" t="s">
        <v>19</v>
      </c>
      <c r="L416" s="30"/>
      <c r="M416" t="s">
        <v>19</v>
      </c>
      <c r="P416" s="30"/>
      <c r="Q416" s="30"/>
      <c r="R416" s="30"/>
      <c r="S416" s="30"/>
    </row>
    <row r="417" spans="1:19" customFormat="1" x14ac:dyDescent="0.35">
      <c r="A417" t="s">
        <v>101</v>
      </c>
      <c r="B417" t="s">
        <v>71</v>
      </c>
      <c r="C417" t="s">
        <v>37</v>
      </c>
      <c r="D417" t="s">
        <v>13</v>
      </c>
      <c r="E417" t="s">
        <v>47</v>
      </c>
      <c r="F417" s="43" t="s">
        <v>95</v>
      </c>
      <c r="G417" t="s">
        <v>88</v>
      </c>
      <c r="H417" t="s">
        <v>55</v>
      </c>
      <c r="L417" s="30">
        <v>317429649</v>
      </c>
      <c r="M417" t="s">
        <v>44</v>
      </c>
      <c r="P417" s="30">
        <v>166391516</v>
      </c>
      <c r="Q417" s="30"/>
      <c r="R417" s="30"/>
      <c r="S417" s="30">
        <v>18735025</v>
      </c>
    </row>
    <row r="418" spans="1:19" customFormat="1" x14ac:dyDescent="0.35">
      <c r="A418" t="s">
        <v>19</v>
      </c>
      <c r="B418" t="s">
        <v>19</v>
      </c>
      <c r="C418" t="s">
        <v>19</v>
      </c>
      <c r="D418" t="s">
        <v>14</v>
      </c>
      <c r="E418" t="s">
        <v>47</v>
      </c>
      <c r="F418" s="43" t="s">
        <v>95</v>
      </c>
      <c r="G418" t="s">
        <v>88</v>
      </c>
      <c r="H418" t="s">
        <v>55</v>
      </c>
      <c r="L418" s="30">
        <v>317657242</v>
      </c>
      <c r="M418" t="s">
        <v>44</v>
      </c>
      <c r="P418" s="30">
        <v>9111642</v>
      </c>
      <c r="Q418" s="30"/>
      <c r="R418" s="30"/>
      <c r="S418" s="30">
        <v>18888054</v>
      </c>
    </row>
    <row r="419" spans="1:19" customFormat="1" x14ac:dyDescent="0.35">
      <c r="A419" t="s">
        <v>19</v>
      </c>
      <c r="B419" t="s">
        <v>19</v>
      </c>
      <c r="C419" t="s">
        <v>19</v>
      </c>
      <c r="D419" t="s">
        <v>19</v>
      </c>
      <c r="E419" t="s">
        <v>19</v>
      </c>
      <c r="F419" s="43" t="s">
        <v>19</v>
      </c>
      <c r="G419" t="s">
        <v>19</v>
      </c>
      <c r="H419" t="s">
        <v>19</v>
      </c>
      <c r="L419" s="30"/>
      <c r="M419" t="s">
        <v>19</v>
      </c>
      <c r="P419" s="30"/>
      <c r="Q419" s="30"/>
      <c r="R419" s="30"/>
      <c r="S419" s="30"/>
    </row>
    <row r="420" spans="1:19" customFormat="1" x14ac:dyDescent="0.35">
      <c r="A420" t="s">
        <v>101</v>
      </c>
      <c r="B420" t="s">
        <v>71</v>
      </c>
      <c r="C420" t="s">
        <v>37</v>
      </c>
      <c r="D420" t="s">
        <v>13</v>
      </c>
      <c r="E420" t="s">
        <v>47</v>
      </c>
      <c r="F420" s="43" t="s">
        <v>95</v>
      </c>
      <c r="G420" t="s">
        <v>88</v>
      </c>
      <c r="H420" t="s">
        <v>57</v>
      </c>
      <c r="L420" s="30">
        <v>4169569</v>
      </c>
      <c r="M420" t="s">
        <v>44</v>
      </c>
      <c r="P420" s="30">
        <v>1140629</v>
      </c>
      <c r="Q420" s="30"/>
      <c r="R420" s="30"/>
      <c r="S420" s="30">
        <v>1394633</v>
      </c>
    </row>
    <row r="421" spans="1:19" customFormat="1" x14ac:dyDescent="0.35">
      <c r="A421" t="s">
        <v>19</v>
      </c>
      <c r="B421" t="s">
        <v>19</v>
      </c>
      <c r="C421" t="s">
        <v>19</v>
      </c>
      <c r="D421" t="s">
        <v>14</v>
      </c>
      <c r="E421" t="s">
        <v>47</v>
      </c>
      <c r="F421" s="43" t="s">
        <v>95</v>
      </c>
      <c r="G421" t="s">
        <v>88</v>
      </c>
      <c r="H421" t="s">
        <v>57</v>
      </c>
      <c r="L421" s="30">
        <v>4170304</v>
      </c>
      <c r="M421" t="s">
        <v>44</v>
      </c>
      <c r="P421" s="30">
        <v>515364</v>
      </c>
      <c r="Q421" s="30"/>
      <c r="R421" s="30"/>
      <c r="S421" s="30">
        <v>1418876</v>
      </c>
    </row>
    <row r="422" spans="1:19" customFormat="1" x14ac:dyDescent="0.35">
      <c r="A422" t="s">
        <v>19</v>
      </c>
      <c r="B422" t="s">
        <v>19</v>
      </c>
      <c r="C422" t="s">
        <v>19</v>
      </c>
      <c r="D422" t="s">
        <v>19</v>
      </c>
      <c r="E422" t="s">
        <v>19</v>
      </c>
      <c r="F422" s="43" t="s">
        <v>19</v>
      </c>
      <c r="G422" t="s">
        <v>19</v>
      </c>
      <c r="H422" t="s">
        <v>19</v>
      </c>
      <c r="L422" s="30"/>
      <c r="M422" t="s">
        <v>19</v>
      </c>
      <c r="P422" s="30"/>
      <c r="Q422" s="30"/>
      <c r="R422" s="30"/>
      <c r="S422" s="30"/>
    </row>
    <row r="423" spans="1:19" customFormat="1" x14ac:dyDescent="0.35">
      <c r="A423" t="s">
        <v>101</v>
      </c>
      <c r="B423" t="s">
        <v>76</v>
      </c>
      <c r="C423" t="s">
        <v>37</v>
      </c>
      <c r="D423" t="s">
        <v>13</v>
      </c>
      <c r="E423" t="s">
        <v>47</v>
      </c>
      <c r="F423" s="43" t="s">
        <v>95</v>
      </c>
      <c r="G423" t="s">
        <v>88</v>
      </c>
      <c r="H423" t="s">
        <v>39</v>
      </c>
      <c r="L423" s="30">
        <v>222</v>
      </c>
      <c r="M423" t="s">
        <v>44</v>
      </c>
      <c r="P423" s="30">
        <v>244</v>
      </c>
      <c r="Q423" s="30"/>
      <c r="R423" s="30"/>
      <c r="S423" s="30">
        <v>9096</v>
      </c>
    </row>
    <row r="424" spans="1:19" customFormat="1" x14ac:dyDescent="0.35">
      <c r="A424" t="s">
        <v>19</v>
      </c>
      <c r="B424" t="s">
        <v>19</v>
      </c>
      <c r="C424" t="s">
        <v>19</v>
      </c>
      <c r="D424" t="s">
        <v>14</v>
      </c>
      <c r="E424" t="s">
        <v>47</v>
      </c>
      <c r="F424" s="43" t="s">
        <v>95</v>
      </c>
      <c r="G424" t="s">
        <v>88</v>
      </c>
      <c r="H424" t="s">
        <v>39</v>
      </c>
      <c r="L424" s="30">
        <v>222</v>
      </c>
      <c r="M424" t="s">
        <v>44</v>
      </c>
      <c r="P424" s="30">
        <v>7682</v>
      </c>
      <c r="Q424" s="30"/>
      <c r="R424" s="30"/>
      <c r="S424" s="30">
        <v>9096</v>
      </c>
    </row>
    <row r="425" spans="1:19" customFormat="1" x14ac:dyDescent="0.35">
      <c r="A425" t="s">
        <v>19</v>
      </c>
      <c r="B425" t="s">
        <v>19</v>
      </c>
      <c r="C425" t="s">
        <v>19</v>
      </c>
      <c r="D425" t="s">
        <v>19</v>
      </c>
      <c r="E425" t="s">
        <v>19</v>
      </c>
      <c r="F425" s="43" t="s">
        <v>19</v>
      </c>
      <c r="G425" t="s">
        <v>19</v>
      </c>
      <c r="H425" t="s">
        <v>19</v>
      </c>
      <c r="L425" s="30"/>
      <c r="M425" t="s">
        <v>19</v>
      </c>
      <c r="P425" s="30"/>
      <c r="Q425" s="30"/>
      <c r="R425" s="30"/>
      <c r="S425" s="30"/>
    </row>
    <row r="426" spans="1:19" customFormat="1" x14ac:dyDescent="0.35">
      <c r="A426" t="s">
        <v>101</v>
      </c>
      <c r="B426" t="s">
        <v>76</v>
      </c>
      <c r="C426" t="s">
        <v>37</v>
      </c>
      <c r="D426" t="s">
        <v>13</v>
      </c>
      <c r="E426" t="s">
        <v>47</v>
      </c>
      <c r="F426" s="43" t="s">
        <v>95</v>
      </c>
      <c r="G426" t="s">
        <v>88</v>
      </c>
      <c r="H426" t="s">
        <v>50</v>
      </c>
      <c r="L426" s="30">
        <v>2413</v>
      </c>
      <c r="M426" t="s">
        <v>44</v>
      </c>
      <c r="P426" s="30">
        <v>3193</v>
      </c>
      <c r="Q426" s="30"/>
      <c r="R426" s="30"/>
      <c r="S426" s="30">
        <v>96067</v>
      </c>
    </row>
    <row r="427" spans="1:19" customFormat="1" x14ac:dyDescent="0.35">
      <c r="A427" t="s">
        <v>19</v>
      </c>
      <c r="B427" t="s">
        <v>19</v>
      </c>
      <c r="C427" t="s">
        <v>19</v>
      </c>
      <c r="D427" t="s">
        <v>14</v>
      </c>
      <c r="E427" t="s">
        <v>47</v>
      </c>
      <c r="F427" s="43" t="s">
        <v>95</v>
      </c>
      <c r="G427" t="s">
        <v>88</v>
      </c>
      <c r="H427" t="s">
        <v>50</v>
      </c>
      <c r="L427" s="30">
        <v>2413</v>
      </c>
      <c r="M427" t="s">
        <v>44</v>
      </c>
      <c r="P427" s="30">
        <v>28100</v>
      </c>
      <c r="Q427" s="30"/>
      <c r="R427" s="30"/>
      <c r="S427" s="30">
        <v>96067</v>
      </c>
    </row>
    <row r="428" spans="1:19" customFormat="1" x14ac:dyDescent="0.35">
      <c r="A428" t="s">
        <v>19</v>
      </c>
      <c r="B428" t="s">
        <v>19</v>
      </c>
      <c r="C428" t="s">
        <v>19</v>
      </c>
      <c r="D428" t="s">
        <v>19</v>
      </c>
      <c r="E428" t="s">
        <v>19</v>
      </c>
      <c r="F428" s="43" t="s">
        <v>19</v>
      </c>
      <c r="G428" t="s">
        <v>19</v>
      </c>
      <c r="H428" t="s">
        <v>19</v>
      </c>
      <c r="L428" s="30"/>
      <c r="M428" t="s">
        <v>19</v>
      </c>
      <c r="P428" s="30"/>
      <c r="Q428" s="30"/>
      <c r="R428" s="30"/>
      <c r="S428" s="30"/>
    </row>
    <row r="429" spans="1:19" customFormat="1" x14ac:dyDescent="0.35">
      <c r="A429" t="s">
        <v>101</v>
      </c>
      <c r="B429" t="s">
        <v>76</v>
      </c>
      <c r="C429" t="s">
        <v>37</v>
      </c>
      <c r="D429" t="s">
        <v>13</v>
      </c>
      <c r="E429" t="s">
        <v>47</v>
      </c>
      <c r="F429" s="43" t="s">
        <v>95</v>
      </c>
      <c r="G429" t="s">
        <v>88</v>
      </c>
      <c r="H429" t="s">
        <v>66</v>
      </c>
      <c r="L429" s="30">
        <v>474</v>
      </c>
      <c r="M429" t="s">
        <v>44</v>
      </c>
      <c r="P429" s="30">
        <v>521</v>
      </c>
      <c r="Q429" s="30"/>
      <c r="R429" s="30"/>
      <c r="S429" s="30">
        <v>2638</v>
      </c>
    </row>
    <row r="430" spans="1:19" customFormat="1" x14ac:dyDescent="0.35">
      <c r="A430" t="s">
        <v>19</v>
      </c>
      <c r="B430" t="s">
        <v>19</v>
      </c>
      <c r="C430" t="s">
        <v>19</v>
      </c>
      <c r="D430" t="s">
        <v>14</v>
      </c>
      <c r="E430" t="s">
        <v>47</v>
      </c>
      <c r="F430" s="43" t="s">
        <v>95</v>
      </c>
      <c r="G430" t="s">
        <v>88</v>
      </c>
      <c r="H430" t="s">
        <v>66</v>
      </c>
      <c r="L430" s="30">
        <v>474</v>
      </c>
      <c r="M430" t="s">
        <v>44</v>
      </c>
      <c r="P430" s="30">
        <v>320</v>
      </c>
      <c r="Q430" s="30"/>
      <c r="R430" s="30"/>
      <c r="S430" s="30">
        <v>2638</v>
      </c>
    </row>
    <row r="431" spans="1:19" customFormat="1" x14ac:dyDescent="0.35">
      <c r="A431" t="s">
        <v>19</v>
      </c>
      <c r="B431" t="s">
        <v>19</v>
      </c>
      <c r="C431" t="s">
        <v>19</v>
      </c>
      <c r="D431" t="s">
        <v>19</v>
      </c>
      <c r="E431" t="s">
        <v>19</v>
      </c>
      <c r="F431" s="43" t="s">
        <v>19</v>
      </c>
      <c r="G431" t="s">
        <v>19</v>
      </c>
      <c r="H431" t="s">
        <v>19</v>
      </c>
      <c r="L431" s="30"/>
      <c r="M431" t="s">
        <v>19</v>
      </c>
      <c r="P431" s="30"/>
      <c r="Q431" s="30"/>
      <c r="R431" s="30"/>
      <c r="S431" s="30"/>
    </row>
    <row r="432" spans="1:19" customFormat="1" x14ac:dyDescent="0.35">
      <c r="A432" t="s">
        <v>101</v>
      </c>
      <c r="B432" t="s">
        <v>76</v>
      </c>
      <c r="C432" t="s">
        <v>37</v>
      </c>
      <c r="D432" t="s">
        <v>13</v>
      </c>
      <c r="E432" t="s">
        <v>47</v>
      </c>
      <c r="F432" s="43" t="s">
        <v>95</v>
      </c>
      <c r="G432" t="s">
        <v>88</v>
      </c>
      <c r="H432" t="s">
        <v>64</v>
      </c>
      <c r="L432" s="30">
        <v>1885</v>
      </c>
      <c r="M432" t="s">
        <v>44</v>
      </c>
      <c r="P432" s="30">
        <v>2074</v>
      </c>
      <c r="Q432" s="30"/>
      <c r="R432" s="30"/>
      <c r="S432" s="30">
        <v>42884</v>
      </c>
    </row>
    <row r="433" spans="1:19" customFormat="1" x14ac:dyDescent="0.35">
      <c r="A433" t="s">
        <v>19</v>
      </c>
      <c r="B433" t="s">
        <v>19</v>
      </c>
      <c r="C433" t="s">
        <v>19</v>
      </c>
      <c r="D433" t="s">
        <v>14</v>
      </c>
      <c r="E433" t="s">
        <v>47</v>
      </c>
      <c r="F433" s="43" t="s">
        <v>95</v>
      </c>
      <c r="G433" t="s">
        <v>88</v>
      </c>
      <c r="H433" t="s">
        <v>64</v>
      </c>
      <c r="L433" s="30">
        <v>1885</v>
      </c>
      <c r="M433" t="s">
        <v>44</v>
      </c>
      <c r="P433" s="30">
        <v>8150</v>
      </c>
      <c r="Q433" s="30"/>
      <c r="R433" s="30"/>
      <c r="S433" s="30">
        <v>42884</v>
      </c>
    </row>
    <row r="434" spans="1:19" customFormat="1" x14ac:dyDescent="0.35">
      <c r="A434" t="s">
        <v>19</v>
      </c>
      <c r="B434" t="s">
        <v>19</v>
      </c>
      <c r="C434" t="s">
        <v>19</v>
      </c>
      <c r="D434" t="s">
        <v>19</v>
      </c>
      <c r="E434" t="s">
        <v>19</v>
      </c>
      <c r="F434" s="43" t="s">
        <v>19</v>
      </c>
      <c r="G434" t="s">
        <v>19</v>
      </c>
      <c r="H434" t="s">
        <v>19</v>
      </c>
      <c r="L434" s="30"/>
      <c r="M434" t="s">
        <v>19</v>
      </c>
      <c r="P434" s="30"/>
      <c r="Q434" s="30"/>
      <c r="R434" s="30"/>
      <c r="S434" s="30"/>
    </row>
    <row r="435" spans="1:19" customFormat="1" x14ac:dyDescent="0.35">
      <c r="A435" t="s">
        <v>101</v>
      </c>
      <c r="B435" t="s">
        <v>76</v>
      </c>
      <c r="C435" t="s">
        <v>37</v>
      </c>
      <c r="D435" t="s">
        <v>13</v>
      </c>
      <c r="E435" t="s">
        <v>47</v>
      </c>
      <c r="F435" s="43" t="s">
        <v>95</v>
      </c>
      <c r="G435" t="s">
        <v>88</v>
      </c>
      <c r="H435" t="s">
        <v>68</v>
      </c>
      <c r="L435" s="30">
        <v>85600</v>
      </c>
      <c r="M435" t="s">
        <v>44</v>
      </c>
      <c r="P435" s="30">
        <v>94160</v>
      </c>
      <c r="Q435" s="30"/>
      <c r="R435" s="30"/>
      <c r="S435" s="30">
        <v>3668</v>
      </c>
    </row>
    <row r="436" spans="1:19" customFormat="1" x14ac:dyDescent="0.35">
      <c r="A436" t="s">
        <v>19</v>
      </c>
      <c r="B436" t="s">
        <v>19</v>
      </c>
      <c r="C436" t="s">
        <v>19</v>
      </c>
      <c r="D436" t="s">
        <v>14</v>
      </c>
      <c r="E436" t="s">
        <v>47</v>
      </c>
      <c r="F436" s="43" t="s">
        <v>95</v>
      </c>
      <c r="G436" t="s">
        <v>88</v>
      </c>
      <c r="H436" t="s">
        <v>68</v>
      </c>
      <c r="L436" s="30">
        <v>85600</v>
      </c>
      <c r="M436" t="s">
        <v>44</v>
      </c>
      <c r="P436" s="30">
        <v>389</v>
      </c>
      <c r="Q436" s="30"/>
      <c r="R436" s="30"/>
      <c r="S436" s="30">
        <v>3668</v>
      </c>
    </row>
    <row r="437" spans="1:19" customFormat="1" x14ac:dyDescent="0.35">
      <c r="A437" t="s">
        <v>19</v>
      </c>
      <c r="B437" t="s">
        <v>19</v>
      </c>
      <c r="C437" t="s">
        <v>19</v>
      </c>
      <c r="D437" t="s">
        <v>19</v>
      </c>
      <c r="E437" t="s">
        <v>19</v>
      </c>
      <c r="F437" s="43" t="s">
        <v>19</v>
      </c>
      <c r="G437" t="s">
        <v>19</v>
      </c>
      <c r="H437" t="s">
        <v>19</v>
      </c>
      <c r="L437" s="30"/>
      <c r="M437" t="s">
        <v>19</v>
      </c>
      <c r="P437" s="30"/>
      <c r="Q437" s="30"/>
      <c r="R437" s="30"/>
      <c r="S437" s="30"/>
    </row>
    <row r="438" spans="1:19" customFormat="1" x14ac:dyDescent="0.35">
      <c r="A438" t="s">
        <v>101</v>
      </c>
      <c r="B438" t="s">
        <v>76</v>
      </c>
      <c r="C438" t="s">
        <v>37</v>
      </c>
      <c r="D438" t="s">
        <v>13</v>
      </c>
      <c r="E438" t="s">
        <v>47</v>
      </c>
      <c r="F438" s="43" t="s">
        <v>95</v>
      </c>
      <c r="G438" t="s">
        <v>88</v>
      </c>
      <c r="H438" t="s">
        <v>58</v>
      </c>
      <c r="L438" s="30">
        <v>4622280</v>
      </c>
      <c r="M438" t="s">
        <v>44</v>
      </c>
      <c r="P438" s="30">
        <v>5083526</v>
      </c>
      <c r="Q438" s="30"/>
      <c r="R438" s="30"/>
      <c r="S438" s="30">
        <v>421757</v>
      </c>
    </row>
    <row r="439" spans="1:19" customFormat="1" x14ac:dyDescent="0.35">
      <c r="A439" t="s">
        <v>19</v>
      </c>
      <c r="B439" t="s">
        <v>19</v>
      </c>
      <c r="C439" t="s">
        <v>19</v>
      </c>
      <c r="D439" t="s">
        <v>14</v>
      </c>
      <c r="E439" t="s">
        <v>47</v>
      </c>
      <c r="F439" s="43" t="s">
        <v>95</v>
      </c>
      <c r="G439" t="s">
        <v>88</v>
      </c>
      <c r="H439" t="s">
        <v>58</v>
      </c>
      <c r="L439" s="30">
        <v>4622280</v>
      </c>
      <c r="M439" t="s">
        <v>44</v>
      </c>
      <c r="P439" s="30">
        <v>169722</v>
      </c>
      <c r="Q439" s="30"/>
      <c r="R439" s="30"/>
      <c r="S439" s="30">
        <v>421757</v>
      </c>
    </row>
    <row r="440" spans="1:19" customFormat="1" x14ac:dyDescent="0.35">
      <c r="A440" t="s">
        <v>19</v>
      </c>
      <c r="B440" t="s">
        <v>19</v>
      </c>
      <c r="C440" t="s">
        <v>19</v>
      </c>
      <c r="D440" t="s">
        <v>19</v>
      </c>
      <c r="E440" t="s">
        <v>19</v>
      </c>
      <c r="F440" s="43" t="s">
        <v>19</v>
      </c>
      <c r="G440" t="s">
        <v>19</v>
      </c>
      <c r="H440" t="s">
        <v>19</v>
      </c>
      <c r="L440" s="30"/>
      <c r="M440" t="s">
        <v>19</v>
      </c>
      <c r="P440" s="30"/>
      <c r="Q440" s="30"/>
      <c r="R440" s="30"/>
      <c r="S440" s="30"/>
    </row>
    <row r="441" spans="1:19" customFormat="1" x14ac:dyDescent="0.35">
      <c r="A441" t="s">
        <v>101</v>
      </c>
      <c r="B441" t="s">
        <v>76</v>
      </c>
      <c r="C441" t="s">
        <v>37</v>
      </c>
      <c r="D441" t="s">
        <v>13</v>
      </c>
      <c r="E441" t="s">
        <v>47</v>
      </c>
      <c r="F441" s="43" t="s">
        <v>95</v>
      </c>
      <c r="G441" t="s">
        <v>88</v>
      </c>
      <c r="H441" t="s">
        <v>49</v>
      </c>
      <c r="L441" s="30">
        <v>85913</v>
      </c>
      <c r="M441" t="s">
        <v>44</v>
      </c>
      <c r="P441" s="30">
        <v>133550</v>
      </c>
      <c r="Q441" s="30"/>
      <c r="R441" s="30"/>
      <c r="S441" s="30">
        <v>1985528</v>
      </c>
    </row>
    <row r="442" spans="1:19" customFormat="1" x14ac:dyDescent="0.35">
      <c r="A442" t="s">
        <v>19</v>
      </c>
      <c r="B442" t="s">
        <v>19</v>
      </c>
      <c r="C442" t="s">
        <v>19</v>
      </c>
      <c r="D442" t="s">
        <v>14</v>
      </c>
      <c r="E442" t="s">
        <v>47</v>
      </c>
      <c r="F442" s="43" t="s">
        <v>95</v>
      </c>
      <c r="G442" t="s">
        <v>88</v>
      </c>
      <c r="H442" t="s">
        <v>49</v>
      </c>
      <c r="L442" s="30">
        <v>85913</v>
      </c>
      <c r="M442" t="s">
        <v>44</v>
      </c>
      <c r="P442" s="30">
        <v>857594</v>
      </c>
      <c r="Q442" s="30"/>
      <c r="R442" s="30"/>
      <c r="S442" s="30">
        <v>1985528</v>
      </c>
    </row>
    <row r="443" spans="1:19" customFormat="1" x14ac:dyDescent="0.35">
      <c r="A443" t="s">
        <v>19</v>
      </c>
      <c r="B443" t="s">
        <v>19</v>
      </c>
      <c r="C443" t="s">
        <v>19</v>
      </c>
      <c r="D443" t="s">
        <v>19</v>
      </c>
      <c r="E443" t="s">
        <v>19</v>
      </c>
      <c r="F443" s="43" t="s">
        <v>19</v>
      </c>
      <c r="G443" t="s">
        <v>19</v>
      </c>
      <c r="H443" t="s">
        <v>19</v>
      </c>
      <c r="L443" s="30"/>
      <c r="M443" t="s">
        <v>19</v>
      </c>
      <c r="P443" s="30"/>
      <c r="Q443" s="30"/>
      <c r="R443" s="30"/>
      <c r="S443" s="30"/>
    </row>
    <row r="444" spans="1:19" customFormat="1" x14ac:dyDescent="0.35">
      <c r="A444" t="s">
        <v>101</v>
      </c>
      <c r="B444" t="s">
        <v>76</v>
      </c>
      <c r="C444" t="s">
        <v>37</v>
      </c>
      <c r="D444" t="s">
        <v>13</v>
      </c>
      <c r="E444" t="s">
        <v>47</v>
      </c>
      <c r="F444" s="43" t="s">
        <v>95</v>
      </c>
      <c r="G444" t="s">
        <v>88</v>
      </c>
      <c r="H444" t="s">
        <v>56</v>
      </c>
      <c r="L444" s="30">
        <v>7405287</v>
      </c>
      <c r="M444" t="s">
        <v>44</v>
      </c>
      <c r="P444" s="30">
        <v>8145823</v>
      </c>
      <c r="Q444" s="30"/>
      <c r="R444" s="30"/>
      <c r="S444" s="30">
        <v>1663579</v>
      </c>
    </row>
    <row r="445" spans="1:19" customFormat="1" x14ac:dyDescent="0.35">
      <c r="A445" t="s">
        <v>19</v>
      </c>
      <c r="B445" t="s">
        <v>19</v>
      </c>
      <c r="C445" t="s">
        <v>19</v>
      </c>
      <c r="D445" t="s">
        <v>14</v>
      </c>
      <c r="E445" t="s">
        <v>47</v>
      </c>
      <c r="F445" s="43" t="s">
        <v>95</v>
      </c>
      <c r="G445" t="s">
        <v>88</v>
      </c>
      <c r="H445" t="s">
        <v>56</v>
      </c>
      <c r="L445" s="30">
        <v>7405287</v>
      </c>
      <c r="M445" t="s">
        <v>44</v>
      </c>
      <c r="P445" s="30">
        <v>729264</v>
      </c>
      <c r="Q445" s="30"/>
      <c r="R445" s="30"/>
      <c r="S445" s="30">
        <v>1663579</v>
      </c>
    </row>
    <row r="446" spans="1:19" customFormat="1" x14ac:dyDescent="0.35">
      <c r="A446" t="s">
        <v>19</v>
      </c>
      <c r="B446" t="s">
        <v>19</v>
      </c>
      <c r="C446" t="s">
        <v>19</v>
      </c>
      <c r="D446" t="s">
        <v>19</v>
      </c>
      <c r="E446" t="s">
        <v>19</v>
      </c>
      <c r="F446" s="43" t="s">
        <v>19</v>
      </c>
      <c r="G446" t="s">
        <v>19</v>
      </c>
      <c r="H446" t="s">
        <v>19</v>
      </c>
      <c r="L446" s="30"/>
      <c r="M446" t="s">
        <v>19</v>
      </c>
      <c r="P446" s="30"/>
      <c r="Q446" s="30"/>
      <c r="R446" s="30"/>
      <c r="S446" s="30"/>
    </row>
    <row r="447" spans="1:19" customFormat="1" x14ac:dyDescent="0.35">
      <c r="A447" t="s">
        <v>101</v>
      </c>
      <c r="B447" t="s">
        <v>76</v>
      </c>
      <c r="C447" t="s">
        <v>37</v>
      </c>
      <c r="D447" t="s">
        <v>13</v>
      </c>
      <c r="E447" t="s">
        <v>47</v>
      </c>
      <c r="F447" s="43" t="s">
        <v>95</v>
      </c>
      <c r="G447" t="s">
        <v>88</v>
      </c>
      <c r="H447" t="s">
        <v>54</v>
      </c>
      <c r="L447" s="30">
        <v>312000</v>
      </c>
      <c r="M447" t="s">
        <v>44</v>
      </c>
      <c r="P447" s="30">
        <v>343200</v>
      </c>
      <c r="Q447" s="30"/>
      <c r="R447" s="30"/>
      <c r="S447" s="30">
        <v>13728</v>
      </c>
    </row>
    <row r="448" spans="1:19" customFormat="1" x14ac:dyDescent="0.35">
      <c r="A448" t="s">
        <v>19</v>
      </c>
      <c r="B448" t="s">
        <v>19</v>
      </c>
      <c r="C448" t="s">
        <v>19</v>
      </c>
      <c r="D448" t="s">
        <v>14</v>
      </c>
      <c r="E448" t="s">
        <v>47</v>
      </c>
      <c r="F448" s="43" t="s">
        <v>95</v>
      </c>
      <c r="G448" t="s">
        <v>88</v>
      </c>
      <c r="H448" t="s">
        <v>54</v>
      </c>
      <c r="L448" s="30">
        <v>312000</v>
      </c>
      <c r="M448" t="s">
        <v>44</v>
      </c>
      <c r="P448" s="30">
        <v>14144</v>
      </c>
      <c r="Q448" s="30"/>
      <c r="R448" s="30"/>
      <c r="S448" s="30">
        <v>13728</v>
      </c>
    </row>
    <row r="449" spans="1:19" customFormat="1" x14ac:dyDescent="0.35">
      <c r="A449" t="s">
        <v>19</v>
      </c>
      <c r="B449" t="s">
        <v>19</v>
      </c>
      <c r="C449" t="s">
        <v>19</v>
      </c>
      <c r="D449" t="s">
        <v>19</v>
      </c>
      <c r="E449" t="s">
        <v>19</v>
      </c>
      <c r="F449" s="43" t="s">
        <v>19</v>
      </c>
      <c r="G449" t="s">
        <v>19</v>
      </c>
      <c r="H449" t="s">
        <v>19</v>
      </c>
      <c r="L449" s="30"/>
      <c r="M449" t="s">
        <v>19</v>
      </c>
      <c r="P449" s="30"/>
      <c r="Q449" s="30"/>
      <c r="R449" s="30"/>
      <c r="S449" s="30"/>
    </row>
    <row r="450" spans="1:19" customFormat="1" x14ac:dyDescent="0.35">
      <c r="A450" t="s">
        <v>101</v>
      </c>
      <c r="B450" t="s">
        <v>76</v>
      </c>
      <c r="C450" t="s">
        <v>37</v>
      </c>
      <c r="D450" t="s">
        <v>13</v>
      </c>
      <c r="E450" t="s">
        <v>47</v>
      </c>
      <c r="F450" s="43" t="s">
        <v>95</v>
      </c>
      <c r="G450" t="s">
        <v>88</v>
      </c>
      <c r="H450" t="s">
        <v>55</v>
      </c>
      <c r="L450" s="30">
        <v>357066976</v>
      </c>
      <c r="M450" t="s">
        <v>44</v>
      </c>
      <c r="P450" s="30">
        <v>185901769</v>
      </c>
      <c r="Q450" s="30"/>
      <c r="R450" s="30"/>
      <c r="S450" s="30">
        <v>18994958</v>
      </c>
    </row>
    <row r="451" spans="1:19" customFormat="1" x14ac:dyDescent="0.35">
      <c r="A451" t="s">
        <v>19</v>
      </c>
      <c r="B451" t="s">
        <v>19</v>
      </c>
      <c r="C451" t="s">
        <v>19</v>
      </c>
      <c r="D451" t="s">
        <v>14</v>
      </c>
      <c r="E451" t="s">
        <v>47</v>
      </c>
      <c r="F451" s="43" t="s">
        <v>95</v>
      </c>
      <c r="G451" t="s">
        <v>88</v>
      </c>
      <c r="H451" t="s">
        <v>55</v>
      </c>
      <c r="L451" s="30">
        <v>356816901</v>
      </c>
      <c r="M451" t="s">
        <v>44</v>
      </c>
      <c r="P451" s="30">
        <v>7989750</v>
      </c>
      <c r="Q451" s="30"/>
      <c r="R451" s="30"/>
      <c r="S451" s="30">
        <v>19084500</v>
      </c>
    </row>
    <row r="452" spans="1:19" customFormat="1" x14ac:dyDescent="0.35">
      <c r="A452" t="s">
        <v>19</v>
      </c>
      <c r="B452" t="s">
        <v>19</v>
      </c>
      <c r="C452" t="s">
        <v>19</v>
      </c>
      <c r="D452" t="s">
        <v>19</v>
      </c>
      <c r="E452" t="s">
        <v>19</v>
      </c>
      <c r="F452" s="43" t="s">
        <v>19</v>
      </c>
      <c r="G452" t="s">
        <v>19</v>
      </c>
      <c r="H452" t="s">
        <v>19</v>
      </c>
      <c r="L452" s="30"/>
      <c r="M452" t="s">
        <v>19</v>
      </c>
      <c r="P452" s="30"/>
      <c r="Q452" s="30"/>
      <c r="R452" s="30"/>
      <c r="S452" s="30"/>
    </row>
    <row r="453" spans="1:19" customFormat="1" x14ac:dyDescent="0.35">
      <c r="A453" t="s">
        <v>101</v>
      </c>
      <c r="B453" t="s">
        <v>76</v>
      </c>
      <c r="C453" t="s">
        <v>37</v>
      </c>
      <c r="D453" t="s">
        <v>13</v>
      </c>
      <c r="E453" t="s">
        <v>47</v>
      </c>
      <c r="F453" s="43" t="s">
        <v>95</v>
      </c>
      <c r="G453" t="s">
        <v>88</v>
      </c>
      <c r="H453" t="s">
        <v>57</v>
      </c>
      <c r="L453" s="30">
        <v>3649500</v>
      </c>
      <c r="M453" t="s">
        <v>44</v>
      </c>
      <c r="P453" s="30">
        <v>2249045</v>
      </c>
      <c r="Q453" s="30"/>
      <c r="R453" s="30"/>
      <c r="S453" s="30">
        <v>1388686</v>
      </c>
    </row>
    <row r="454" spans="1:19" customFormat="1" x14ac:dyDescent="0.35">
      <c r="A454" t="s">
        <v>19</v>
      </c>
      <c r="B454" t="s">
        <v>19</v>
      </c>
      <c r="C454" t="s">
        <v>19</v>
      </c>
      <c r="D454" t="s">
        <v>14</v>
      </c>
      <c r="E454" t="s">
        <v>47</v>
      </c>
      <c r="F454" s="43" t="s">
        <v>95</v>
      </c>
      <c r="G454" t="s">
        <v>88</v>
      </c>
      <c r="H454" t="s">
        <v>57</v>
      </c>
      <c r="L454" s="30">
        <v>3649500</v>
      </c>
      <c r="M454" t="s">
        <v>44</v>
      </c>
      <c r="P454" s="30">
        <v>470865</v>
      </c>
      <c r="Q454" s="30"/>
      <c r="R454" s="30"/>
      <c r="S454" s="30">
        <v>1388686</v>
      </c>
    </row>
    <row r="455" spans="1:19" customFormat="1" x14ac:dyDescent="0.35">
      <c r="A455" t="s">
        <v>19</v>
      </c>
      <c r="B455" t="s">
        <v>19</v>
      </c>
      <c r="C455" t="s">
        <v>19</v>
      </c>
      <c r="D455" t="s">
        <v>19</v>
      </c>
      <c r="E455" t="s">
        <v>19</v>
      </c>
      <c r="F455" s="43" t="s">
        <v>19</v>
      </c>
      <c r="G455" t="s">
        <v>19</v>
      </c>
      <c r="H455" t="s">
        <v>19</v>
      </c>
      <c r="L455" s="30"/>
      <c r="M455" t="s">
        <v>19</v>
      </c>
      <c r="P455" s="30"/>
      <c r="Q455" s="30"/>
      <c r="R455" s="30"/>
      <c r="S455" s="30"/>
    </row>
    <row r="456" spans="1:19" x14ac:dyDescent="0.35">
      <c r="A456" s="42">
        <v>45065</v>
      </c>
      <c r="B456" s="2" t="s">
        <v>16</v>
      </c>
      <c r="C456" s="2" t="s">
        <v>37</v>
      </c>
      <c r="D456" s="2" t="s">
        <v>72</v>
      </c>
      <c r="E456" s="2" t="s">
        <v>105</v>
      </c>
      <c r="F456" s="27" t="s">
        <v>95</v>
      </c>
      <c r="G456" s="1" t="s">
        <v>106</v>
      </c>
      <c r="H456" s="2" t="s">
        <v>66</v>
      </c>
      <c r="I456" s="2"/>
      <c r="J456" s="2"/>
      <c r="L456" s="3">
        <v>428572</v>
      </c>
      <c r="M456" s="2" t="s">
        <v>35</v>
      </c>
      <c r="N456" s="2"/>
      <c r="O456" s="3"/>
      <c r="P456" s="2"/>
      <c r="Q456" s="3"/>
      <c r="S456" s="3">
        <v>410002</v>
      </c>
    </row>
    <row r="457" spans="1:19" x14ac:dyDescent="0.35">
      <c r="B457" s="2"/>
      <c r="C457" s="2"/>
      <c r="D457" s="2" t="s">
        <v>74</v>
      </c>
      <c r="E457" s="2" t="s">
        <v>105</v>
      </c>
      <c r="F457" s="27" t="s">
        <v>95</v>
      </c>
      <c r="G457" s="1" t="s">
        <v>106</v>
      </c>
      <c r="H457" s="2" t="s">
        <v>66</v>
      </c>
      <c r="I457" s="2"/>
      <c r="J457" s="2"/>
      <c r="L457" s="3">
        <v>0</v>
      </c>
      <c r="M457" s="2" t="s">
        <v>35</v>
      </c>
      <c r="N457" s="2"/>
      <c r="O457" s="3"/>
      <c r="P457" s="2"/>
      <c r="Q457" s="3"/>
      <c r="S457" s="35" t="s">
        <v>107</v>
      </c>
    </row>
    <row r="458" spans="1:19" x14ac:dyDescent="0.35">
      <c r="A458" s="42"/>
      <c r="B458" s="2"/>
      <c r="C458" s="2"/>
      <c r="D458" s="2" t="s">
        <v>108</v>
      </c>
      <c r="E458" s="2" t="s">
        <v>105</v>
      </c>
      <c r="F458" s="27" t="s">
        <v>95</v>
      </c>
      <c r="G458" s="88" t="s">
        <v>109</v>
      </c>
      <c r="H458" s="2" t="s">
        <v>66</v>
      </c>
      <c r="I458" s="2"/>
      <c r="J458" s="2"/>
      <c r="L458" s="3">
        <v>428572</v>
      </c>
      <c r="M458" s="2" t="s">
        <v>35</v>
      </c>
      <c r="N458" s="2"/>
      <c r="O458" s="3"/>
      <c r="P458" s="2"/>
      <c r="Q458" s="3"/>
      <c r="S458" s="3">
        <v>410002</v>
      </c>
    </row>
    <row r="459" spans="1:19" x14ac:dyDescent="0.35">
      <c r="B459" s="2"/>
      <c r="C459" s="2"/>
      <c r="D459" s="2"/>
      <c r="E459" s="2"/>
      <c r="F459" s="2"/>
      <c r="G459" s="2"/>
      <c r="H459" s="2"/>
      <c r="I459" s="2"/>
      <c r="J459" s="2"/>
      <c r="L459" s="3"/>
      <c r="M459" s="2"/>
      <c r="N459" s="2"/>
      <c r="O459" s="3"/>
      <c r="P459" s="2"/>
      <c r="Q459" s="3"/>
      <c r="S459" s="3"/>
    </row>
    <row r="460" spans="1:19" x14ac:dyDescent="0.35">
      <c r="A460" s="42">
        <v>45065</v>
      </c>
      <c r="B460" s="2" t="s">
        <v>32</v>
      </c>
      <c r="C460" s="2" t="s">
        <v>37</v>
      </c>
      <c r="D460" s="2" t="s">
        <v>72</v>
      </c>
      <c r="E460" s="2" t="s">
        <v>105</v>
      </c>
      <c r="F460" s="27" t="s">
        <v>95</v>
      </c>
      <c r="G460" s="1" t="s">
        <v>106</v>
      </c>
      <c r="H460" s="2" t="s">
        <v>66</v>
      </c>
      <c r="I460" s="2"/>
      <c r="J460" s="2"/>
      <c r="L460" s="89">
        <v>26189</v>
      </c>
      <c r="M460" s="90" t="s">
        <v>35</v>
      </c>
      <c r="N460" s="2"/>
      <c r="O460" s="3"/>
      <c r="P460" s="2"/>
      <c r="Q460" s="3"/>
      <c r="S460" s="7">
        <v>28905</v>
      </c>
    </row>
    <row r="461" spans="1:19" x14ac:dyDescent="0.35">
      <c r="A461" s="42"/>
      <c r="B461" s="2"/>
      <c r="C461" s="2"/>
      <c r="D461" s="2" t="s">
        <v>74</v>
      </c>
      <c r="E461" s="2" t="s">
        <v>105</v>
      </c>
      <c r="F461" s="27" t="s">
        <v>95</v>
      </c>
      <c r="G461" s="1" t="s">
        <v>106</v>
      </c>
      <c r="H461" s="2" t="s">
        <v>66</v>
      </c>
      <c r="I461" s="2"/>
      <c r="J461" s="2"/>
      <c r="L461" s="3">
        <v>0</v>
      </c>
      <c r="M461" s="2" t="s">
        <v>35</v>
      </c>
      <c r="N461" s="2"/>
      <c r="O461" s="3"/>
      <c r="P461" s="2"/>
      <c r="Q461" s="3"/>
      <c r="S461" s="35" t="s">
        <v>107</v>
      </c>
    </row>
    <row r="462" spans="1:19" x14ac:dyDescent="0.35">
      <c r="B462" s="2"/>
      <c r="C462" s="2"/>
      <c r="D462" s="2" t="s">
        <v>108</v>
      </c>
      <c r="E462" s="2" t="s">
        <v>105</v>
      </c>
      <c r="F462" s="27" t="s">
        <v>95</v>
      </c>
      <c r="G462" s="88" t="s">
        <v>109</v>
      </c>
      <c r="H462" s="2" t="s">
        <v>66</v>
      </c>
      <c r="I462" s="2"/>
      <c r="J462" s="2"/>
      <c r="L462" s="89">
        <v>26189</v>
      </c>
      <c r="M462" s="2" t="s">
        <v>35</v>
      </c>
      <c r="N462" s="2"/>
      <c r="O462" s="3"/>
      <c r="P462" s="2"/>
      <c r="Q462" s="3"/>
      <c r="S462" s="7">
        <v>28905</v>
      </c>
    </row>
    <row r="463" spans="1:19" x14ac:dyDescent="0.35">
      <c r="B463" s="4"/>
      <c r="C463" s="4"/>
      <c r="D463" s="2"/>
      <c r="E463" s="2"/>
      <c r="F463" s="2"/>
      <c r="G463" s="2"/>
      <c r="H463" s="2"/>
      <c r="I463" s="2"/>
      <c r="J463" s="2"/>
      <c r="L463" s="3"/>
      <c r="M463" s="2"/>
      <c r="N463" s="2"/>
      <c r="O463" s="3"/>
      <c r="P463" s="2"/>
      <c r="Q463" s="3"/>
      <c r="S463" s="7"/>
    </row>
    <row r="464" spans="1:19" x14ac:dyDescent="0.35">
      <c r="A464" s="42">
        <v>45065</v>
      </c>
      <c r="B464" s="2" t="s">
        <v>45</v>
      </c>
      <c r="C464" s="2" t="s">
        <v>37</v>
      </c>
      <c r="D464" s="2" t="s">
        <v>72</v>
      </c>
      <c r="E464" s="2" t="s">
        <v>105</v>
      </c>
      <c r="F464" s="27" t="s">
        <v>95</v>
      </c>
      <c r="G464" s="1" t="s">
        <v>106</v>
      </c>
      <c r="H464" s="2" t="s">
        <v>66</v>
      </c>
      <c r="I464" s="2"/>
      <c r="J464" s="2"/>
      <c r="L464" s="7">
        <v>717733</v>
      </c>
      <c r="M464" s="2" t="s">
        <v>35</v>
      </c>
      <c r="N464" s="2"/>
      <c r="O464" s="3"/>
      <c r="P464" s="2"/>
      <c r="Q464" s="3"/>
      <c r="S464" s="7">
        <v>686634</v>
      </c>
    </row>
    <row r="465" spans="1:19" x14ac:dyDescent="0.35">
      <c r="B465" s="2"/>
      <c r="C465" s="2"/>
      <c r="D465" s="2" t="s">
        <v>74</v>
      </c>
      <c r="E465" s="2" t="s">
        <v>105</v>
      </c>
      <c r="F465" s="27" t="s">
        <v>95</v>
      </c>
      <c r="G465" s="1" t="s">
        <v>106</v>
      </c>
      <c r="H465" s="2" t="s">
        <v>66</v>
      </c>
      <c r="I465" s="2"/>
      <c r="J465" s="2"/>
      <c r="L465" s="3">
        <v>0</v>
      </c>
      <c r="M465" s="2" t="s">
        <v>35</v>
      </c>
      <c r="N465" s="2"/>
      <c r="O465" s="3"/>
      <c r="P465" s="2"/>
      <c r="Q465" s="3"/>
      <c r="S465" s="35" t="s">
        <v>107</v>
      </c>
    </row>
    <row r="466" spans="1:19" x14ac:dyDescent="0.35">
      <c r="B466" s="2"/>
      <c r="C466" s="2"/>
      <c r="D466" s="2" t="s">
        <v>108</v>
      </c>
      <c r="E466" s="2" t="s">
        <v>105</v>
      </c>
      <c r="F466" s="27" t="s">
        <v>95</v>
      </c>
      <c r="G466" s="88" t="s">
        <v>109</v>
      </c>
      <c r="H466" s="2" t="s">
        <v>66</v>
      </c>
      <c r="I466" s="2"/>
      <c r="J466" s="2"/>
      <c r="L466" s="7">
        <v>717733</v>
      </c>
      <c r="M466" s="2" t="s">
        <v>35</v>
      </c>
      <c r="N466" s="2"/>
      <c r="O466" s="3"/>
      <c r="P466" s="2"/>
      <c r="Q466" s="3"/>
      <c r="S466" s="7">
        <v>686634</v>
      </c>
    </row>
    <row r="467" spans="1:19" x14ac:dyDescent="0.35">
      <c r="A467" s="42"/>
      <c r="B467" s="4"/>
      <c r="C467" s="4"/>
      <c r="D467" s="2"/>
      <c r="E467" s="2"/>
      <c r="F467" s="2"/>
      <c r="G467" s="2"/>
      <c r="H467" s="2"/>
      <c r="I467" s="2"/>
      <c r="J467" s="2"/>
      <c r="L467" s="3"/>
      <c r="M467" s="2"/>
      <c r="N467" s="2"/>
      <c r="O467" s="3"/>
      <c r="P467" s="2"/>
      <c r="Q467" s="3"/>
      <c r="S467" s="7"/>
    </row>
    <row r="468" spans="1:19" x14ac:dyDescent="0.35">
      <c r="A468" s="42">
        <v>45065</v>
      </c>
      <c r="B468" s="2" t="s">
        <v>48</v>
      </c>
      <c r="C468" s="2" t="s">
        <v>37</v>
      </c>
      <c r="D468" s="2" t="s">
        <v>72</v>
      </c>
      <c r="E468" s="2" t="s">
        <v>105</v>
      </c>
      <c r="F468" s="27" t="s">
        <v>95</v>
      </c>
      <c r="G468" s="1" t="s">
        <v>106</v>
      </c>
      <c r="H468" s="2" t="s">
        <v>66</v>
      </c>
      <c r="I468" s="2"/>
      <c r="J468" s="2"/>
      <c r="L468" s="89">
        <v>8885</v>
      </c>
      <c r="M468" s="2" t="s">
        <v>35</v>
      </c>
      <c r="N468" s="2"/>
      <c r="O468" s="3"/>
      <c r="P468" s="2"/>
      <c r="Q468" s="3"/>
      <c r="S468" s="7">
        <v>16200</v>
      </c>
    </row>
    <row r="469" spans="1:19" x14ac:dyDescent="0.35">
      <c r="B469" s="2"/>
      <c r="C469" s="2"/>
      <c r="D469" s="2" t="s">
        <v>74</v>
      </c>
      <c r="E469" s="2" t="s">
        <v>105</v>
      </c>
      <c r="F469" s="27" t="s">
        <v>95</v>
      </c>
      <c r="G469" s="1" t="s">
        <v>106</v>
      </c>
      <c r="H469" s="2" t="s">
        <v>66</v>
      </c>
      <c r="I469" s="2"/>
      <c r="J469" s="2"/>
      <c r="L469" s="3">
        <v>0</v>
      </c>
      <c r="M469" s="2" t="s">
        <v>35</v>
      </c>
      <c r="N469" s="2"/>
      <c r="O469" s="3"/>
      <c r="P469" s="2"/>
      <c r="Q469" s="3"/>
      <c r="S469" s="35" t="s">
        <v>107</v>
      </c>
    </row>
    <row r="470" spans="1:19" x14ac:dyDescent="0.35">
      <c r="A470" s="42"/>
      <c r="B470" s="2"/>
      <c r="C470" s="2"/>
      <c r="D470" s="2" t="s">
        <v>108</v>
      </c>
      <c r="E470" s="2" t="s">
        <v>105</v>
      </c>
      <c r="F470" s="27" t="s">
        <v>95</v>
      </c>
      <c r="G470" s="88" t="s">
        <v>109</v>
      </c>
      <c r="H470" s="2" t="s">
        <v>66</v>
      </c>
      <c r="I470" s="2"/>
      <c r="J470" s="2"/>
      <c r="L470" s="89">
        <v>8885</v>
      </c>
      <c r="M470" s="2" t="s">
        <v>35</v>
      </c>
      <c r="N470" s="2"/>
      <c r="O470" s="3"/>
      <c r="P470" s="2"/>
      <c r="Q470" s="3"/>
      <c r="S470" s="7">
        <v>16200</v>
      </c>
    </row>
    <row r="471" spans="1:19" x14ac:dyDescent="0.35">
      <c r="B471" s="4"/>
      <c r="C471" s="4"/>
      <c r="D471" s="2"/>
      <c r="E471" s="2"/>
      <c r="F471" s="2"/>
      <c r="G471" s="2"/>
      <c r="H471" s="2"/>
      <c r="I471" s="2"/>
      <c r="J471" s="2"/>
      <c r="L471" s="3"/>
      <c r="M471" s="2"/>
      <c r="N471" s="2"/>
      <c r="O471" s="3"/>
      <c r="P471" s="2"/>
      <c r="Q471" s="3"/>
      <c r="S471" s="7"/>
    </row>
    <row r="472" spans="1:19" x14ac:dyDescent="0.35">
      <c r="A472" s="42">
        <v>45065</v>
      </c>
      <c r="B472" s="2" t="s">
        <v>51</v>
      </c>
      <c r="C472" s="2" t="s">
        <v>37</v>
      </c>
      <c r="D472" s="2" t="s">
        <v>72</v>
      </c>
      <c r="E472" s="2" t="s">
        <v>105</v>
      </c>
      <c r="F472" s="27" t="s">
        <v>95</v>
      </c>
      <c r="G472" s="1" t="s">
        <v>106</v>
      </c>
      <c r="H472" s="2" t="s">
        <v>66</v>
      </c>
      <c r="I472" s="2"/>
      <c r="J472" s="2"/>
      <c r="L472" s="7">
        <v>915728</v>
      </c>
      <c r="M472" s="2" t="s">
        <v>35</v>
      </c>
      <c r="N472" s="2"/>
      <c r="O472" s="3"/>
      <c r="P472" s="2"/>
      <c r="Q472" s="3"/>
      <c r="S472" s="7">
        <v>876051</v>
      </c>
    </row>
    <row r="473" spans="1:19" x14ac:dyDescent="0.35">
      <c r="A473" s="42"/>
      <c r="B473" s="2"/>
      <c r="C473" s="2"/>
      <c r="D473" s="2" t="s">
        <v>74</v>
      </c>
      <c r="E473" s="2" t="s">
        <v>105</v>
      </c>
      <c r="F473" s="27" t="s">
        <v>95</v>
      </c>
      <c r="G473" s="1" t="s">
        <v>106</v>
      </c>
      <c r="H473" s="2" t="s">
        <v>66</v>
      </c>
      <c r="I473" s="2"/>
      <c r="J473" s="2"/>
      <c r="L473" s="3">
        <v>0</v>
      </c>
      <c r="M473" s="2" t="s">
        <v>35</v>
      </c>
      <c r="N473" s="2"/>
      <c r="O473" s="3"/>
      <c r="P473" s="2"/>
      <c r="Q473" s="3"/>
      <c r="S473" s="35" t="s">
        <v>107</v>
      </c>
    </row>
    <row r="474" spans="1:19" x14ac:dyDescent="0.35">
      <c r="B474" s="2"/>
      <c r="C474" s="2"/>
      <c r="D474" s="2" t="s">
        <v>108</v>
      </c>
      <c r="E474" s="2" t="s">
        <v>105</v>
      </c>
      <c r="F474" s="27" t="s">
        <v>95</v>
      </c>
      <c r="G474" s="88" t="s">
        <v>109</v>
      </c>
      <c r="H474" s="2" t="s">
        <v>66</v>
      </c>
      <c r="I474" s="2"/>
      <c r="J474" s="2"/>
      <c r="L474" s="7">
        <v>915728</v>
      </c>
      <c r="M474" s="2" t="s">
        <v>35</v>
      </c>
      <c r="N474" s="2"/>
      <c r="O474" s="3"/>
      <c r="P474" s="2"/>
      <c r="Q474" s="3"/>
      <c r="S474" s="7">
        <v>876051</v>
      </c>
    </row>
    <row r="475" spans="1:19" x14ac:dyDescent="0.35">
      <c r="B475" s="4"/>
      <c r="C475" s="4"/>
      <c r="D475" s="2"/>
      <c r="E475" s="2"/>
      <c r="F475" s="2"/>
      <c r="G475" s="2"/>
      <c r="H475" s="2"/>
      <c r="I475" s="2"/>
      <c r="J475" s="2"/>
      <c r="L475" s="3"/>
      <c r="M475" s="2"/>
      <c r="N475" s="2"/>
      <c r="O475" s="3"/>
      <c r="P475" s="2"/>
      <c r="Q475" s="3"/>
      <c r="S475" s="7"/>
    </row>
    <row r="476" spans="1:19" x14ac:dyDescent="0.35">
      <c r="A476" s="42">
        <v>45065</v>
      </c>
      <c r="B476" s="2" t="s">
        <v>61</v>
      </c>
      <c r="C476" s="2" t="s">
        <v>37</v>
      </c>
      <c r="D476" s="2" t="s">
        <v>72</v>
      </c>
      <c r="E476" s="2" t="s">
        <v>105</v>
      </c>
      <c r="F476" s="27" t="s">
        <v>95</v>
      </c>
      <c r="G476" s="1" t="s">
        <v>106</v>
      </c>
      <c r="H476" s="2" t="s">
        <v>66</v>
      </c>
      <c r="I476" s="2"/>
      <c r="J476" s="2"/>
      <c r="L476" s="7">
        <v>5553</v>
      </c>
      <c r="M476" s="2" t="s">
        <v>35</v>
      </c>
      <c r="N476" s="2"/>
      <c r="O476" s="3"/>
      <c r="P476" s="2"/>
      <c r="Q476" s="3"/>
      <c r="S476" s="7">
        <v>10125</v>
      </c>
    </row>
    <row r="477" spans="1:19" x14ac:dyDescent="0.35">
      <c r="B477" s="2"/>
      <c r="C477" s="2"/>
      <c r="D477" s="2" t="s">
        <v>74</v>
      </c>
      <c r="E477" s="2" t="s">
        <v>105</v>
      </c>
      <c r="F477" s="27" t="s">
        <v>95</v>
      </c>
      <c r="G477" s="1" t="s">
        <v>106</v>
      </c>
      <c r="H477" s="2" t="s">
        <v>66</v>
      </c>
      <c r="I477" s="2"/>
      <c r="J477" s="2"/>
      <c r="L477" s="3">
        <v>0</v>
      </c>
      <c r="M477" s="2" t="s">
        <v>35</v>
      </c>
      <c r="N477" s="2"/>
      <c r="O477" s="3"/>
      <c r="P477" s="2"/>
      <c r="Q477" s="3"/>
      <c r="S477" s="35" t="s">
        <v>107</v>
      </c>
    </row>
    <row r="478" spans="1:19" x14ac:dyDescent="0.35">
      <c r="B478" s="2"/>
      <c r="C478" s="2"/>
      <c r="D478" s="2" t="s">
        <v>108</v>
      </c>
      <c r="E478" s="2" t="s">
        <v>105</v>
      </c>
      <c r="F478" s="27" t="s">
        <v>95</v>
      </c>
      <c r="G478" s="88" t="s">
        <v>109</v>
      </c>
      <c r="H478" s="2" t="s">
        <v>66</v>
      </c>
      <c r="I478" s="2"/>
      <c r="J478" s="2"/>
      <c r="L478" s="7">
        <v>5553</v>
      </c>
      <c r="M478" s="2" t="s">
        <v>35</v>
      </c>
      <c r="N478" s="2"/>
      <c r="O478" s="3"/>
      <c r="P478" s="2"/>
      <c r="Q478" s="3"/>
      <c r="S478" s="7">
        <v>10125</v>
      </c>
    </row>
    <row r="479" spans="1:19" x14ac:dyDescent="0.35">
      <c r="A479" s="42"/>
      <c r="B479" s="4"/>
      <c r="C479" s="4"/>
      <c r="D479" s="2"/>
      <c r="E479" s="2"/>
      <c r="F479" s="2"/>
      <c r="G479" s="2"/>
      <c r="H479" s="2"/>
      <c r="I479" s="2"/>
      <c r="J479" s="2"/>
      <c r="L479" s="3"/>
      <c r="M479" s="2"/>
      <c r="N479" s="2"/>
      <c r="O479" s="3"/>
      <c r="P479" s="2"/>
      <c r="Q479" s="3"/>
      <c r="S479" s="7"/>
    </row>
    <row r="480" spans="1:19" x14ac:dyDescent="0.35">
      <c r="A480" s="42">
        <v>45065</v>
      </c>
      <c r="B480" s="2" t="s">
        <v>63</v>
      </c>
      <c r="C480" s="2" t="s">
        <v>37</v>
      </c>
      <c r="D480" s="2" t="s">
        <v>72</v>
      </c>
      <c r="E480" s="2" t="s">
        <v>105</v>
      </c>
      <c r="F480" s="27" t="s">
        <v>95</v>
      </c>
      <c r="G480" s="1" t="s">
        <v>106</v>
      </c>
      <c r="H480" s="2" t="s">
        <v>66</v>
      </c>
      <c r="I480" s="2"/>
      <c r="J480" s="2"/>
      <c r="L480" s="89">
        <v>318404</v>
      </c>
      <c r="M480" s="90" t="s">
        <v>35</v>
      </c>
      <c r="N480" s="2"/>
      <c r="O480" s="3"/>
      <c r="P480" s="2"/>
      <c r="Q480" s="3"/>
      <c r="S480" s="7">
        <v>330277</v>
      </c>
    </row>
    <row r="481" spans="1:19" x14ac:dyDescent="0.35">
      <c r="B481" s="2"/>
      <c r="C481" s="2"/>
      <c r="D481" s="2" t="s">
        <v>74</v>
      </c>
      <c r="E481" s="2" t="s">
        <v>105</v>
      </c>
      <c r="F481" s="27" t="s">
        <v>95</v>
      </c>
      <c r="G481" s="1" t="s">
        <v>106</v>
      </c>
      <c r="H481" s="2" t="s">
        <v>66</v>
      </c>
      <c r="I481" s="2"/>
      <c r="J481" s="2"/>
      <c r="L481" s="3">
        <v>0</v>
      </c>
      <c r="M481" s="90" t="s">
        <v>35</v>
      </c>
      <c r="N481" s="2"/>
      <c r="O481" s="3"/>
      <c r="P481" s="2"/>
      <c r="Q481" s="3"/>
      <c r="S481" s="35" t="s">
        <v>107</v>
      </c>
    </row>
    <row r="482" spans="1:19" x14ac:dyDescent="0.35">
      <c r="A482" s="42"/>
      <c r="B482" s="2"/>
      <c r="C482" s="2"/>
      <c r="D482" s="2" t="s">
        <v>108</v>
      </c>
      <c r="E482" s="2" t="s">
        <v>105</v>
      </c>
      <c r="F482" s="27" t="s">
        <v>95</v>
      </c>
      <c r="G482" s="88" t="s">
        <v>109</v>
      </c>
      <c r="H482" s="2" t="s">
        <v>66</v>
      </c>
      <c r="I482" s="2"/>
      <c r="J482" s="2"/>
      <c r="L482" s="89">
        <v>318404</v>
      </c>
      <c r="M482" s="90" t="s">
        <v>35</v>
      </c>
      <c r="N482" s="2"/>
      <c r="O482" s="3"/>
      <c r="P482" s="2"/>
      <c r="Q482" s="3"/>
      <c r="S482" s="7">
        <v>330277</v>
      </c>
    </row>
    <row r="483" spans="1:19" x14ac:dyDescent="0.35">
      <c r="B483" s="4"/>
      <c r="C483" s="4"/>
      <c r="D483" s="4"/>
      <c r="E483" s="4"/>
      <c r="F483" s="4"/>
      <c r="G483" s="4"/>
      <c r="H483" s="4"/>
      <c r="I483" s="4"/>
      <c r="J483" s="4"/>
      <c r="L483" s="7"/>
      <c r="M483" s="4"/>
      <c r="N483" s="4"/>
      <c r="O483" s="7"/>
      <c r="P483" s="4"/>
      <c r="Q483" s="3"/>
      <c r="S483" s="7"/>
    </row>
    <row r="484" spans="1:19" x14ac:dyDescent="0.35">
      <c r="A484" s="42">
        <v>45065</v>
      </c>
      <c r="B484" s="2" t="s">
        <v>65</v>
      </c>
      <c r="C484" s="2" t="s">
        <v>37</v>
      </c>
      <c r="D484" s="2" t="s">
        <v>72</v>
      </c>
      <c r="E484" s="2" t="s">
        <v>105</v>
      </c>
      <c r="F484" s="27" t="s">
        <v>95</v>
      </c>
      <c r="G484" s="1" t="s">
        <v>106</v>
      </c>
      <c r="H484" s="2" t="s">
        <v>66</v>
      </c>
      <c r="I484" s="2"/>
      <c r="J484" s="2"/>
      <c r="L484" s="91">
        <v>642858</v>
      </c>
      <c r="M484" s="2" t="s">
        <v>35</v>
      </c>
      <c r="N484" s="2"/>
      <c r="O484" s="3"/>
      <c r="P484" s="2"/>
      <c r="Q484" s="3"/>
      <c r="S484" s="3">
        <v>615003</v>
      </c>
    </row>
    <row r="485" spans="1:19" x14ac:dyDescent="0.35">
      <c r="A485" s="42"/>
      <c r="B485" s="2"/>
      <c r="C485" s="2"/>
      <c r="D485" s="2" t="s">
        <v>74</v>
      </c>
      <c r="E485" s="2" t="s">
        <v>105</v>
      </c>
      <c r="F485" s="27" t="s">
        <v>95</v>
      </c>
      <c r="G485" s="1" t="s">
        <v>106</v>
      </c>
      <c r="H485" s="2" t="s">
        <v>66</v>
      </c>
      <c r="I485" s="2"/>
      <c r="J485" s="2"/>
      <c r="L485" s="3">
        <v>0</v>
      </c>
      <c r="M485" s="2" t="s">
        <v>35</v>
      </c>
      <c r="N485" s="2"/>
      <c r="O485" s="3"/>
      <c r="P485" s="2"/>
      <c r="Q485" s="3"/>
      <c r="S485" s="35" t="s">
        <v>107</v>
      </c>
    </row>
    <row r="486" spans="1:19" x14ac:dyDescent="0.35">
      <c r="B486" s="2"/>
      <c r="C486" s="2"/>
      <c r="D486" s="2" t="s">
        <v>108</v>
      </c>
      <c r="E486" s="2" t="s">
        <v>105</v>
      </c>
      <c r="F486" s="27" t="s">
        <v>95</v>
      </c>
      <c r="G486" s="88" t="s">
        <v>109</v>
      </c>
      <c r="H486" s="2" t="s">
        <v>66</v>
      </c>
      <c r="I486" s="2"/>
      <c r="J486" s="2"/>
      <c r="L486" s="91">
        <v>642858</v>
      </c>
      <c r="M486" s="2" t="s">
        <v>35</v>
      </c>
      <c r="N486" s="2"/>
      <c r="O486" s="3"/>
      <c r="P486" s="2"/>
      <c r="Q486" s="3"/>
      <c r="S486" s="3">
        <v>615003</v>
      </c>
    </row>
    <row r="487" spans="1:19" x14ac:dyDescent="0.35">
      <c r="B487" s="4"/>
      <c r="C487" s="4"/>
      <c r="D487" s="2"/>
      <c r="E487" s="2"/>
      <c r="F487" s="2"/>
      <c r="G487" s="2"/>
      <c r="H487" s="2"/>
      <c r="I487" s="2"/>
      <c r="J487" s="2"/>
      <c r="L487" s="3"/>
      <c r="M487" s="2"/>
      <c r="N487" s="2"/>
      <c r="O487" s="3"/>
      <c r="P487" s="2"/>
      <c r="Q487" s="3"/>
      <c r="S487" s="7"/>
    </row>
    <row r="488" spans="1:19" x14ac:dyDescent="0.35">
      <c r="A488" s="42">
        <v>45065</v>
      </c>
      <c r="B488" s="2" t="s">
        <v>71</v>
      </c>
      <c r="C488" s="2" t="s">
        <v>37</v>
      </c>
      <c r="D488" s="2" t="s">
        <v>72</v>
      </c>
      <c r="E488" s="2" t="s">
        <v>105</v>
      </c>
      <c r="F488" s="27" t="s">
        <v>95</v>
      </c>
      <c r="G488" s="1" t="s">
        <v>106</v>
      </c>
      <c r="H488" s="2" t="s">
        <v>66</v>
      </c>
      <c r="I488" s="2"/>
      <c r="J488" s="2"/>
      <c r="L488" s="3">
        <v>144834</v>
      </c>
      <c r="M488" s="2" t="s">
        <v>35</v>
      </c>
      <c r="N488" s="2"/>
      <c r="O488" s="3"/>
      <c r="P488" s="2"/>
      <c r="Q488" s="3"/>
      <c r="S488" s="3">
        <v>666560</v>
      </c>
    </row>
    <row r="489" spans="1:19" x14ac:dyDescent="0.35">
      <c r="B489" s="2"/>
      <c r="C489" s="2"/>
      <c r="D489" s="2" t="s">
        <v>74</v>
      </c>
      <c r="E489" s="2" t="s">
        <v>105</v>
      </c>
      <c r="F489" s="27" t="s">
        <v>95</v>
      </c>
      <c r="G489" s="1" t="s">
        <v>106</v>
      </c>
      <c r="H489" s="2" t="s">
        <v>66</v>
      </c>
      <c r="I489" s="2"/>
      <c r="J489" s="2"/>
      <c r="L489" s="3">
        <v>0</v>
      </c>
      <c r="M489" s="2" t="s">
        <v>35</v>
      </c>
      <c r="N489" s="2"/>
      <c r="O489" s="3"/>
      <c r="P489" s="2"/>
      <c r="Q489" s="3"/>
      <c r="S489" s="35" t="s">
        <v>107</v>
      </c>
    </row>
    <row r="490" spans="1:19" x14ac:dyDescent="0.35">
      <c r="B490" s="2"/>
      <c r="C490" s="2"/>
      <c r="D490" s="2" t="s">
        <v>108</v>
      </c>
      <c r="E490" s="2" t="s">
        <v>105</v>
      </c>
      <c r="F490" s="27" t="s">
        <v>95</v>
      </c>
      <c r="G490" s="88" t="s">
        <v>109</v>
      </c>
      <c r="H490" s="2" t="s">
        <v>66</v>
      </c>
      <c r="I490" s="2"/>
      <c r="J490" s="2"/>
      <c r="L490" s="7">
        <v>144834</v>
      </c>
      <c r="M490" s="2" t="s">
        <v>35</v>
      </c>
      <c r="N490" s="2"/>
      <c r="O490" s="3"/>
      <c r="P490" s="2"/>
      <c r="Q490" s="3"/>
      <c r="S490" s="3">
        <v>666560</v>
      </c>
    </row>
    <row r="492" spans="1:19" x14ac:dyDescent="0.35">
      <c r="A492" s="42">
        <v>45127</v>
      </c>
      <c r="B492" s="2" t="s">
        <v>59</v>
      </c>
      <c r="C492" s="2" t="s">
        <v>37</v>
      </c>
      <c r="D492" s="2" t="s">
        <v>72</v>
      </c>
      <c r="E492" s="2" t="s">
        <v>47</v>
      </c>
      <c r="F492" s="2" t="s">
        <v>95</v>
      </c>
      <c r="G492" s="2" t="s">
        <v>125</v>
      </c>
      <c r="H492" s="2" t="s">
        <v>126</v>
      </c>
      <c r="I492" s="2" t="s">
        <v>127</v>
      </c>
      <c r="J492" s="2"/>
      <c r="L492" s="7">
        <v>16500000</v>
      </c>
      <c r="M492" s="2" t="s">
        <v>34</v>
      </c>
      <c r="N492" s="2"/>
      <c r="O492" s="3"/>
      <c r="P492" s="2"/>
      <c r="Q492" s="3"/>
      <c r="R492" s="7"/>
      <c r="S492" s="7">
        <v>7470375</v>
      </c>
    </row>
    <row r="493" spans="1:19" x14ac:dyDescent="0.35">
      <c r="B493" s="2"/>
      <c r="C493" s="2"/>
      <c r="D493" s="2" t="s">
        <v>128</v>
      </c>
      <c r="E493" s="2" t="s">
        <v>47</v>
      </c>
      <c r="F493" s="2" t="s">
        <v>95</v>
      </c>
      <c r="G493" s="2" t="s">
        <v>125</v>
      </c>
      <c r="H493" s="2" t="s">
        <v>126</v>
      </c>
      <c r="I493" s="2" t="s">
        <v>127</v>
      </c>
      <c r="J493" s="2"/>
      <c r="L493" s="3">
        <v>0</v>
      </c>
      <c r="M493" s="2" t="s">
        <v>34</v>
      </c>
      <c r="N493" s="2"/>
      <c r="O493" s="3"/>
      <c r="P493" s="2"/>
      <c r="Q493" s="3"/>
      <c r="R493" s="35"/>
      <c r="S493" s="35" t="s">
        <v>107</v>
      </c>
    </row>
    <row r="494" spans="1:19" x14ac:dyDescent="0.35">
      <c r="B494" s="2"/>
      <c r="C494" s="2"/>
      <c r="D494" s="2" t="s">
        <v>129</v>
      </c>
      <c r="E494" s="2" t="s">
        <v>47</v>
      </c>
      <c r="F494" s="2" t="s">
        <v>95</v>
      </c>
      <c r="G494" s="2" t="s">
        <v>130</v>
      </c>
      <c r="H494" s="2" t="s">
        <v>126</v>
      </c>
      <c r="I494" s="2" t="s">
        <v>127</v>
      </c>
      <c r="J494" s="2"/>
      <c r="L494" s="3">
        <v>16500000</v>
      </c>
      <c r="M494" s="2" t="s">
        <v>34</v>
      </c>
      <c r="N494" s="2"/>
      <c r="O494" s="3"/>
      <c r="P494" s="2"/>
      <c r="Q494" s="3"/>
      <c r="R494" s="3"/>
      <c r="S494" s="3">
        <v>7470375</v>
      </c>
    </row>
    <row r="496" spans="1:19" x14ac:dyDescent="0.35">
      <c r="A496" s="41">
        <v>45155</v>
      </c>
      <c r="B496" s="15" t="s">
        <v>16</v>
      </c>
      <c r="C496" s="15">
        <v>2022</v>
      </c>
      <c r="D496" t="s">
        <v>13</v>
      </c>
      <c r="E496" t="s">
        <v>47</v>
      </c>
      <c r="F496" s="17" t="s">
        <v>95</v>
      </c>
      <c r="G496" s="15" t="s">
        <v>147</v>
      </c>
      <c r="H496" s="17" t="s">
        <v>148</v>
      </c>
      <c r="I496"/>
      <c r="J496"/>
      <c r="K496"/>
      <c r="L496" s="16">
        <v>39571</v>
      </c>
      <c r="M496" t="s">
        <v>118</v>
      </c>
      <c r="N496"/>
      <c r="O496"/>
      <c r="P496"/>
      <c r="Q496"/>
      <c r="R496"/>
      <c r="S496" s="16">
        <v>351167</v>
      </c>
    </row>
    <row r="497" spans="1:19" x14ac:dyDescent="0.35">
      <c r="A497" s="43"/>
      <c r="B497" s="15"/>
      <c r="C497" s="15"/>
      <c r="D497" t="s">
        <v>14</v>
      </c>
      <c r="E497" t="s">
        <v>47</v>
      </c>
      <c r="F497" s="17" t="s">
        <v>95</v>
      </c>
      <c r="G497" s="15" t="s">
        <v>147</v>
      </c>
      <c r="H497" s="17" t="s">
        <v>148</v>
      </c>
      <c r="I497"/>
      <c r="J497"/>
      <c r="K497"/>
      <c r="L497" s="16">
        <v>0</v>
      </c>
      <c r="M497" t="s">
        <v>118</v>
      </c>
      <c r="N497"/>
      <c r="O497"/>
      <c r="P497"/>
      <c r="Q497"/>
      <c r="R497"/>
      <c r="S497" s="16">
        <v>0</v>
      </c>
    </row>
    <row r="498" spans="1:19" x14ac:dyDescent="0.35">
      <c r="A498" s="43"/>
      <c r="B498" s="15"/>
      <c r="C498" s="15"/>
      <c r="D498" t="s">
        <v>30</v>
      </c>
      <c r="E498" t="s">
        <v>47</v>
      </c>
      <c r="F498" s="17" t="s">
        <v>95</v>
      </c>
      <c r="G498" s="15" t="s">
        <v>149</v>
      </c>
      <c r="H498" s="17" t="s">
        <v>148</v>
      </c>
      <c r="I498"/>
      <c r="J498"/>
      <c r="K498"/>
      <c r="L498" s="16">
        <v>39571</v>
      </c>
      <c r="M498" t="s">
        <v>118</v>
      </c>
      <c r="N498"/>
      <c r="O498"/>
      <c r="P498"/>
      <c r="Q498"/>
      <c r="R498"/>
      <c r="S498" s="16">
        <v>351167</v>
      </c>
    </row>
    <row r="499" spans="1:19" x14ac:dyDescent="0.35">
      <c r="A499" s="43"/>
      <c r="B499" s="15"/>
      <c r="C499" s="15"/>
      <c r="D499"/>
      <c r="E499"/>
      <c r="F499"/>
      <c r="G499"/>
      <c r="H499"/>
      <c r="I499"/>
      <c r="J499"/>
      <c r="K499"/>
      <c r="L499" s="16"/>
      <c r="M499"/>
      <c r="N499"/>
      <c r="O499"/>
      <c r="P499"/>
      <c r="Q499"/>
      <c r="R499"/>
      <c r="S499" s="16"/>
    </row>
    <row r="500" spans="1:19" x14ac:dyDescent="0.35">
      <c r="A500" s="41">
        <v>45155</v>
      </c>
      <c r="B500" s="36" t="s">
        <v>32</v>
      </c>
      <c r="C500" s="36" t="s">
        <v>37</v>
      </c>
      <c r="D500" t="s">
        <v>13</v>
      </c>
      <c r="E500" t="s">
        <v>47</v>
      </c>
      <c r="F500" s="17" t="s">
        <v>95</v>
      </c>
      <c r="G500" s="15" t="s">
        <v>147</v>
      </c>
      <c r="H500" s="17" t="s">
        <v>148</v>
      </c>
      <c r="I500"/>
      <c r="J500"/>
      <c r="K500"/>
      <c r="L500" s="16">
        <v>195283</v>
      </c>
      <c r="M500" t="s">
        <v>118</v>
      </c>
      <c r="N500"/>
      <c r="O500"/>
      <c r="P500"/>
      <c r="Q500"/>
      <c r="R500"/>
      <c r="S500" s="16">
        <v>1753853</v>
      </c>
    </row>
    <row r="501" spans="1:19" x14ac:dyDescent="0.35">
      <c r="A501" s="43"/>
      <c r="B501" s="15"/>
      <c r="C501" s="15"/>
      <c r="D501" t="s">
        <v>14</v>
      </c>
      <c r="E501" t="s">
        <v>47</v>
      </c>
      <c r="F501" s="17" t="s">
        <v>95</v>
      </c>
      <c r="G501" s="15" t="s">
        <v>147</v>
      </c>
      <c r="H501" s="17" t="s">
        <v>148</v>
      </c>
      <c r="I501"/>
      <c r="J501"/>
      <c r="K501"/>
      <c r="L501" s="16">
        <v>0</v>
      </c>
      <c r="M501" t="s">
        <v>118</v>
      </c>
      <c r="N501"/>
      <c r="O501"/>
      <c r="P501"/>
      <c r="Q501"/>
      <c r="R501"/>
      <c r="S501" s="16">
        <v>0</v>
      </c>
    </row>
    <row r="502" spans="1:19" x14ac:dyDescent="0.35">
      <c r="A502" s="43"/>
      <c r="B502" s="15"/>
      <c r="C502" s="15"/>
      <c r="D502" t="s">
        <v>30</v>
      </c>
      <c r="E502" t="s">
        <v>47</v>
      </c>
      <c r="F502" s="17" t="s">
        <v>95</v>
      </c>
      <c r="G502" s="15" t="s">
        <v>149</v>
      </c>
      <c r="H502" s="17" t="s">
        <v>148</v>
      </c>
      <c r="I502"/>
      <c r="J502"/>
      <c r="K502"/>
      <c r="L502" s="16">
        <v>195283</v>
      </c>
      <c r="M502" t="s">
        <v>118</v>
      </c>
      <c r="N502"/>
      <c r="O502"/>
      <c r="P502"/>
      <c r="Q502"/>
      <c r="R502"/>
      <c r="S502" s="16">
        <v>1753853</v>
      </c>
    </row>
    <row r="503" spans="1:19" x14ac:dyDescent="0.35">
      <c r="A503" s="43"/>
      <c r="B503" s="15"/>
      <c r="C503" s="15"/>
      <c r="D503"/>
      <c r="E503"/>
      <c r="F503"/>
      <c r="G503"/>
      <c r="H503"/>
      <c r="I503"/>
      <c r="J503"/>
      <c r="K503"/>
      <c r="L503" s="16"/>
      <c r="M503"/>
      <c r="N503"/>
      <c r="O503"/>
      <c r="P503"/>
      <c r="Q503"/>
      <c r="R503"/>
      <c r="S503" s="16"/>
    </row>
    <row r="504" spans="1:19" x14ac:dyDescent="0.35">
      <c r="A504" s="41">
        <v>45155</v>
      </c>
      <c r="B504" s="15" t="s">
        <v>45</v>
      </c>
      <c r="C504" s="15">
        <v>2022</v>
      </c>
      <c r="D504" t="s">
        <v>13</v>
      </c>
      <c r="E504" t="s">
        <v>47</v>
      </c>
      <c r="F504" s="17" t="s">
        <v>95</v>
      </c>
      <c r="G504" s="15" t="s">
        <v>147</v>
      </c>
      <c r="H504" s="17" t="s">
        <v>148</v>
      </c>
      <c r="I504"/>
      <c r="J504"/>
      <c r="K504"/>
      <c r="L504" s="16">
        <v>234637</v>
      </c>
      <c r="M504" t="s">
        <v>118</v>
      </c>
      <c r="N504"/>
      <c r="O504"/>
      <c r="P504"/>
      <c r="Q504"/>
      <c r="R504"/>
      <c r="S504" s="16">
        <v>2096956</v>
      </c>
    </row>
    <row r="505" spans="1:19" x14ac:dyDescent="0.35">
      <c r="A505" s="43"/>
      <c r="B505" s="15"/>
      <c r="C505" s="15"/>
      <c r="D505" t="s">
        <v>14</v>
      </c>
      <c r="E505" t="s">
        <v>47</v>
      </c>
      <c r="F505" s="17" t="s">
        <v>95</v>
      </c>
      <c r="G505" s="15" t="s">
        <v>147</v>
      </c>
      <c r="H505" s="17" t="s">
        <v>148</v>
      </c>
      <c r="I505"/>
      <c r="J505"/>
      <c r="K505"/>
      <c r="L505" s="16">
        <v>0</v>
      </c>
      <c r="M505" t="s">
        <v>118</v>
      </c>
      <c r="N505"/>
      <c r="O505"/>
      <c r="P505"/>
      <c r="Q505"/>
      <c r="R505"/>
      <c r="S505" s="16">
        <v>0</v>
      </c>
    </row>
    <row r="506" spans="1:19" x14ac:dyDescent="0.35">
      <c r="A506" s="43"/>
      <c r="B506" s="15"/>
      <c r="C506" s="15"/>
      <c r="D506" t="s">
        <v>30</v>
      </c>
      <c r="E506" t="s">
        <v>47</v>
      </c>
      <c r="F506" s="17" t="s">
        <v>95</v>
      </c>
      <c r="G506" s="15" t="s">
        <v>149</v>
      </c>
      <c r="H506" s="17" t="s">
        <v>148</v>
      </c>
      <c r="I506"/>
      <c r="J506"/>
      <c r="K506"/>
      <c r="L506" s="16">
        <v>234637</v>
      </c>
      <c r="M506" t="s">
        <v>118</v>
      </c>
      <c r="N506"/>
      <c r="O506"/>
      <c r="P506"/>
      <c r="Q506"/>
      <c r="R506"/>
      <c r="S506" s="16">
        <v>2096956</v>
      </c>
    </row>
    <row r="507" spans="1:19" x14ac:dyDescent="0.35">
      <c r="A507" s="43"/>
      <c r="B507" s="15"/>
      <c r="C507" s="15"/>
      <c r="D507"/>
      <c r="E507"/>
      <c r="F507"/>
      <c r="G507"/>
      <c r="H507"/>
      <c r="I507"/>
      <c r="J507"/>
      <c r="K507"/>
      <c r="L507" s="16"/>
      <c r="M507"/>
      <c r="N507"/>
      <c r="O507"/>
      <c r="P507"/>
      <c r="Q507"/>
      <c r="R507"/>
      <c r="S507" s="16"/>
    </row>
    <row r="508" spans="1:19" x14ac:dyDescent="0.35">
      <c r="A508" s="41">
        <v>45155</v>
      </c>
      <c r="B508" s="15" t="s">
        <v>48</v>
      </c>
      <c r="C508" s="15">
        <v>2022</v>
      </c>
      <c r="D508" t="s">
        <v>13</v>
      </c>
      <c r="E508" t="s">
        <v>47</v>
      </c>
      <c r="F508" s="17" t="s">
        <v>95</v>
      </c>
      <c r="G508" s="15" t="s">
        <v>147</v>
      </c>
      <c r="H508" s="17" t="s">
        <v>148</v>
      </c>
      <c r="I508"/>
      <c r="J508"/>
      <c r="K508"/>
      <c r="L508" s="16">
        <v>273018</v>
      </c>
      <c r="M508" t="s">
        <v>118</v>
      </c>
      <c r="N508"/>
      <c r="O508"/>
      <c r="P508"/>
      <c r="Q508"/>
      <c r="R508"/>
      <c r="S508" s="16">
        <v>2498295</v>
      </c>
    </row>
    <row r="509" spans="1:19" x14ac:dyDescent="0.35">
      <c r="A509" s="43"/>
      <c r="B509" s="15"/>
      <c r="C509" s="15"/>
      <c r="D509" t="s">
        <v>14</v>
      </c>
      <c r="E509" t="s">
        <v>47</v>
      </c>
      <c r="F509" s="17" t="s">
        <v>95</v>
      </c>
      <c r="G509" s="15" t="s">
        <v>147</v>
      </c>
      <c r="H509" s="17" t="s">
        <v>148</v>
      </c>
      <c r="I509"/>
      <c r="J509"/>
      <c r="K509"/>
      <c r="L509" s="16">
        <v>0</v>
      </c>
      <c r="M509" t="s">
        <v>118</v>
      </c>
      <c r="N509"/>
      <c r="O509"/>
      <c r="P509"/>
      <c r="Q509"/>
      <c r="R509"/>
      <c r="S509" s="16">
        <v>0</v>
      </c>
    </row>
    <row r="510" spans="1:19" x14ac:dyDescent="0.35">
      <c r="A510" s="43"/>
      <c r="B510" s="15"/>
      <c r="C510" s="15"/>
      <c r="D510" t="s">
        <v>30</v>
      </c>
      <c r="E510" t="s">
        <v>47</v>
      </c>
      <c r="F510" s="17" t="s">
        <v>95</v>
      </c>
      <c r="G510" s="15" t="s">
        <v>149</v>
      </c>
      <c r="H510" s="17" t="s">
        <v>148</v>
      </c>
      <c r="I510"/>
      <c r="J510"/>
      <c r="K510"/>
      <c r="L510" s="16">
        <v>273018</v>
      </c>
      <c r="M510" t="s">
        <v>118</v>
      </c>
      <c r="N510"/>
      <c r="O510"/>
      <c r="P510"/>
      <c r="Q510"/>
      <c r="R510"/>
      <c r="S510" s="16">
        <v>2498295</v>
      </c>
    </row>
    <row r="511" spans="1:19" x14ac:dyDescent="0.35">
      <c r="A511" s="43"/>
      <c r="B511" s="15"/>
      <c r="C511" s="15"/>
      <c r="D511"/>
      <c r="E511"/>
      <c r="F511"/>
      <c r="G511"/>
      <c r="H511"/>
      <c r="I511"/>
      <c r="J511"/>
      <c r="K511"/>
      <c r="L511" s="16"/>
      <c r="M511"/>
      <c r="N511"/>
      <c r="O511"/>
      <c r="P511"/>
      <c r="Q511"/>
      <c r="R511"/>
      <c r="S511" s="16"/>
    </row>
    <row r="512" spans="1:19" x14ac:dyDescent="0.35">
      <c r="A512" s="41">
        <v>45155</v>
      </c>
      <c r="B512" s="15" t="s">
        <v>51</v>
      </c>
      <c r="C512" s="36" t="s">
        <v>37</v>
      </c>
      <c r="D512" t="s">
        <v>13</v>
      </c>
      <c r="E512" t="s">
        <v>47</v>
      </c>
      <c r="F512" s="17" t="s">
        <v>95</v>
      </c>
      <c r="G512" s="15" t="s">
        <v>147</v>
      </c>
      <c r="H512" s="17" t="s">
        <v>148</v>
      </c>
      <c r="I512"/>
      <c r="J512"/>
      <c r="K512"/>
      <c r="L512" s="16">
        <v>255610</v>
      </c>
      <c r="M512" t="s">
        <v>118</v>
      </c>
      <c r="N512"/>
      <c r="O512"/>
      <c r="P512"/>
      <c r="Q512"/>
      <c r="R512"/>
      <c r="S512" s="16">
        <v>2446839</v>
      </c>
    </row>
    <row r="513" spans="1:19" x14ac:dyDescent="0.35">
      <c r="A513" s="43"/>
      <c r="B513" s="15"/>
      <c r="C513" s="15"/>
      <c r="D513" t="s">
        <v>14</v>
      </c>
      <c r="E513" t="s">
        <v>47</v>
      </c>
      <c r="F513" s="17" t="s">
        <v>95</v>
      </c>
      <c r="G513" s="15" t="s">
        <v>147</v>
      </c>
      <c r="H513" s="17" t="s">
        <v>148</v>
      </c>
      <c r="I513"/>
      <c r="J513"/>
      <c r="K513"/>
      <c r="L513" s="16">
        <v>0</v>
      </c>
      <c r="M513" t="s">
        <v>118</v>
      </c>
      <c r="N513"/>
      <c r="O513"/>
      <c r="P513"/>
      <c r="Q513"/>
      <c r="R513"/>
      <c r="S513" s="16">
        <v>0</v>
      </c>
    </row>
    <row r="514" spans="1:19" x14ac:dyDescent="0.35">
      <c r="A514" s="43"/>
      <c r="B514" s="15"/>
      <c r="C514" s="15"/>
      <c r="D514" t="s">
        <v>30</v>
      </c>
      <c r="E514" t="s">
        <v>47</v>
      </c>
      <c r="F514" s="17" t="s">
        <v>95</v>
      </c>
      <c r="G514" s="15" t="s">
        <v>149</v>
      </c>
      <c r="H514" s="17" t="s">
        <v>148</v>
      </c>
      <c r="I514"/>
      <c r="J514"/>
      <c r="K514"/>
      <c r="L514" s="16">
        <v>255610</v>
      </c>
      <c r="M514" t="s">
        <v>118</v>
      </c>
      <c r="N514"/>
      <c r="O514"/>
      <c r="P514"/>
      <c r="Q514"/>
      <c r="R514"/>
      <c r="S514" s="16">
        <v>2446839</v>
      </c>
    </row>
    <row r="515" spans="1:19" x14ac:dyDescent="0.35">
      <c r="A515" s="43"/>
      <c r="B515" s="15"/>
      <c r="C515" s="15"/>
      <c r="D515"/>
      <c r="E515"/>
      <c r="F515"/>
      <c r="G515"/>
      <c r="H515"/>
      <c r="I515"/>
      <c r="J515"/>
      <c r="K515"/>
      <c r="L515" s="16"/>
      <c r="M515"/>
      <c r="N515"/>
      <c r="O515"/>
      <c r="P515"/>
      <c r="Q515"/>
      <c r="R515"/>
      <c r="S515" s="16"/>
    </row>
    <row r="516" spans="1:19" x14ac:dyDescent="0.35">
      <c r="A516" s="41">
        <v>45155</v>
      </c>
      <c r="B516" s="15" t="s">
        <v>59</v>
      </c>
      <c r="C516" s="15">
        <v>2022</v>
      </c>
      <c r="D516" t="s">
        <v>13</v>
      </c>
      <c r="E516" t="s">
        <v>47</v>
      </c>
      <c r="F516" s="17" t="s">
        <v>95</v>
      </c>
      <c r="G516" s="15" t="s">
        <v>147</v>
      </c>
      <c r="H516" s="17" t="s">
        <v>148</v>
      </c>
      <c r="I516"/>
      <c r="J516"/>
      <c r="K516"/>
      <c r="L516" s="16">
        <v>371570</v>
      </c>
      <c r="M516" t="s">
        <v>118</v>
      </c>
      <c r="N516"/>
      <c r="O516"/>
      <c r="P516"/>
      <c r="Q516"/>
      <c r="R516"/>
      <c r="S516" s="16">
        <v>3488730</v>
      </c>
    </row>
    <row r="517" spans="1:19" x14ac:dyDescent="0.35">
      <c r="A517" s="43"/>
      <c r="B517" s="15"/>
      <c r="C517" s="15"/>
      <c r="D517" t="s">
        <v>14</v>
      </c>
      <c r="E517" t="s">
        <v>47</v>
      </c>
      <c r="F517" s="17" t="s">
        <v>95</v>
      </c>
      <c r="G517" s="15" t="s">
        <v>147</v>
      </c>
      <c r="H517" s="17" t="s">
        <v>148</v>
      </c>
      <c r="I517"/>
      <c r="J517"/>
      <c r="K517"/>
      <c r="L517" s="16">
        <v>0</v>
      </c>
      <c r="M517" t="s">
        <v>118</v>
      </c>
      <c r="N517"/>
      <c r="O517"/>
      <c r="P517"/>
      <c r="Q517"/>
      <c r="R517"/>
      <c r="S517" s="16">
        <v>0</v>
      </c>
    </row>
    <row r="518" spans="1:19" x14ac:dyDescent="0.35">
      <c r="A518" s="43"/>
      <c r="B518" s="15"/>
      <c r="C518" s="15"/>
      <c r="D518" t="s">
        <v>30</v>
      </c>
      <c r="E518" t="s">
        <v>47</v>
      </c>
      <c r="F518" s="17" t="s">
        <v>95</v>
      </c>
      <c r="G518" s="15" t="s">
        <v>149</v>
      </c>
      <c r="H518" s="17" t="s">
        <v>148</v>
      </c>
      <c r="I518"/>
      <c r="J518"/>
      <c r="K518"/>
      <c r="L518" s="16">
        <v>371570</v>
      </c>
      <c r="M518" t="s">
        <v>118</v>
      </c>
      <c r="N518"/>
      <c r="O518"/>
      <c r="P518"/>
      <c r="Q518"/>
      <c r="R518"/>
      <c r="S518" s="16">
        <v>3488730</v>
      </c>
    </row>
    <row r="519" spans="1:19" x14ac:dyDescent="0.35">
      <c r="A519" s="43"/>
      <c r="B519" s="15"/>
      <c r="C519" s="15"/>
      <c r="D519"/>
      <c r="E519"/>
      <c r="F519"/>
      <c r="G519"/>
      <c r="H519"/>
      <c r="I519"/>
      <c r="J519"/>
      <c r="K519"/>
      <c r="L519" s="16"/>
      <c r="M519"/>
      <c r="N519"/>
      <c r="O519"/>
      <c r="P519"/>
      <c r="Q519"/>
      <c r="R519"/>
      <c r="S519" s="16"/>
    </row>
    <row r="520" spans="1:19" x14ac:dyDescent="0.35">
      <c r="A520" s="41">
        <v>45155</v>
      </c>
      <c r="B520" s="15" t="s">
        <v>61</v>
      </c>
      <c r="C520" s="15">
        <v>2022</v>
      </c>
      <c r="D520" t="s">
        <v>13</v>
      </c>
      <c r="E520" t="s">
        <v>47</v>
      </c>
      <c r="F520" s="17" t="s">
        <v>95</v>
      </c>
      <c r="G520" s="15" t="s">
        <v>147</v>
      </c>
      <c r="H520" s="17" t="s">
        <v>148</v>
      </c>
      <c r="I520"/>
      <c r="J520"/>
      <c r="K520"/>
      <c r="L520" s="16">
        <v>255586</v>
      </c>
      <c r="M520" t="s">
        <v>118</v>
      </c>
      <c r="N520"/>
      <c r="O520"/>
      <c r="P520"/>
      <c r="Q520"/>
      <c r="R520"/>
      <c r="S520" s="16">
        <v>2336259</v>
      </c>
    </row>
    <row r="521" spans="1:19" x14ac:dyDescent="0.35">
      <c r="A521" s="43"/>
      <c r="B521" s="15"/>
      <c r="C521" s="15"/>
      <c r="D521" t="s">
        <v>14</v>
      </c>
      <c r="E521" t="s">
        <v>47</v>
      </c>
      <c r="F521" s="17" t="s">
        <v>95</v>
      </c>
      <c r="G521" s="15" t="s">
        <v>147</v>
      </c>
      <c r="H521" s="17" t="s">
        <v>148</v>
      </c>
      <c r="I521"/>
      <c r="J521"/>
      <c r="K521"/>
      <c r="L521" s="16">
        <v>0</v>
      </c>
      <c r="M521" t="s">
        <v>118</v>
      </c>
      <c r="N521"/>
      <c r="O521"/>
      <c r="P521"/>
      <c r="Q521"/>
      <c r="R521"/>
      <c r="S521" s="16">
        <v>0</v>
      </c>
    </row>
    <row r="522" spans="1:19" x14ac:dyDescent="0.35">
      <c r="A522" s="43"/>
      <c r="B522" s="15"/>
      <c r="C522" s="15"/>
      <c r="D522" t="s">
        <v>30</v>
      </c>
      <c r="E522" t="s">
        <v>47</v>
      </c>
      <c r="F522" s="17" t="s">
        <v>95</v>
      </c>
      <c r="G522" s="15" t="s">
        <v>149</v>
      </c>
      <c r="H522" s="17" t="s">
        <v>148</v>
      </c>
      <c r="I522"/>
      <c r="J522"/>
      <c r="K522"/>
      <c r="L522" s="16">
        <v>255586</v>
      </c>
      <c r="M522" t="s">
        <v>118</v>
      </c>
      <c r="N522"/>
      <c r="O522"/>
      <c r="P522"/>
      <c r="Q522"/>
      <c r="R522"/>
      <c r="S522" s="16">
        <v>2336259</v>
      </c>
    </row>
    <row r="523" spans="1:19" x14ac:dyDescent="0.35">
      <c r="A523" s="43"/>
      <c r="B523" s="15"/>
      <c r="C523" s="15"/>
      <c r="D523"/>
      <c r="E523"/>
      <c r="F523"/>
      <c r="G523"/>
      <c r="H523"/>
      <c r="I523"/>
      <c r="J523"/>
      <c r="K523"/>
      <c r="L523" s="16"/>
      <c r="M523"/>
      <c r="N523"/>
      <c r="O523"/>
      <c r="P523"/>
      <c r="Q523"/>
      <c r="R523"/>
      <c r="S523" s="16"/>
    </row>
    <row r="524" spans="1:19" x14ac:dyDescent="0.35">
      <c r="A524" s="41">
        <v>45155</v>
      </c>
      <c r="B524" s="15" t="s">
        <v>63</v>
      </c>
      <c r="C524" s="15">
        <v>2022</v>
      </c>
      <c r="D524" t="s">
        <v>13</v>
      </c>
      <c r="E524" t="s">
        <v>47</v>
      </c>
      <c r="F524" s="17" t="s">
        <v>95</v>
      </c>
      <c r="G524" s="15" t="s">
        <v>147</v>
      </c>
      <c r="H524" s="17" t="s">
        <v>148</v>
      </c>
      <c r="I524"/>
      <c r="J524"/>
      <c r="K524"/>
      <c r="L524" s="16">
        <v>135288</v>
      </c>
      <c r="M524" t="s">
        <v>118</v>
      </c>
      <c r="N524"/>
      <c r="O524"/>
      <c r="P524"/>
      <c r="Q524"/>
      <c r="R524"/>
      <c r="S524" s="16">
        <v>1190378</v>
      </c>
    </row>
    <row r="525" spans="1:19" x14ac:dyDescent="0.35">
      <c r="A525" s="43"/>
      <c r="B525" s="15"/>
      <c r="C525" s="15"/>
      <c r="D525" t="s">
        <v>14</v>
      </c>
      <c r="E525" t="s">
        <v>47</v>
      </c>
      <c r="F525" s="17" t="s">
        <v>95</v>
      </c>
      <c r="G525" s="15" t="s">
        <v>147</v>
      </c>
      <c r="H525" s="17" t="s">
        <v>148</v>
      </c>
      <c r="I525"/>
      <c r="J525"/>
      <c r="K525"/>
      <c r="L525" s="16">
        <v>0</v>
      </c>
      <c r="M525" t="s">
        <v>118</v>
      </c>
      <c r="N525"/>
      <c r="O525"/>
      <c r="P525"/>
      <c r="Q525"/>
      <c r="R525"/>
      <c r="S525" s="16">
        <v>0</v>
      </c>
    </row>
    <row r="526" spans="1:19" x14ac:dyDescent="0.35">
      <c r="A526" s="43"/>
      <c r="B526" s="15"/>
      <c r="C526" s="15"/>
      <c r="D526" t="s">
        <v>30</v>
      </c>
      <c r="E526" t="s">
        <v>47</v>
      </c>
      <c r="F526" s="17" t="s">
        <v>95</v>
      </c>
      <c r="G526" s="15" t="s">
        <v>149</v>
      </c>
      <c r="H526" s="17" t="s">
        <v>148</v>
      </c>
      <c r="I526"/>
      <c r="J526"/>
      <c r="K526"/>
      <c r="L526" s="16">
        <v>135288</v>
      </c>
      <c r="M526" t="s">
        <v>118</v>
      </c>
      <c r="N526"/>
      <c r="O526"/>
      <c r="P526"/>
      <c r="Q526"/>
      <c r="R526"/>
      <c r="S526" s="16">
        <v>1190378</v>
      </c>
    </row>
    <row r="527" spans="1:19" x14ac:dyDescent="0.35">
      <c r="A527" s="43"/>
      <c r="B527" s="15"/>
      <c r="C527" s="15"/>
      <c r="D527"/>
      <c r="E527"/>
      <c r="F527"/>
      <c r="G527"/>
      <c r="H527"/>
      <c r="I527"/>
      <c r="J527"/>
      <c r="K527"/>
      <c r="L527" s="16"/>
      <c r="M527"/>
      <c r="N527"/>
      <c r="O527"/>
      <c r="P527"/>
      <c r="Q527"/>
      <c r="R527"/>
      <c r="S527" s="16"/>
    </row>
    <row r="528" spans="1:19" x14ac:dyDescent="0.35">
      <c r="A528" s="41">
        <v>45155</v>
      </c>
      <c r="B528" s="15" t="s">
        <v>62</v>
      </c>
      <c r="C528" s="15">
        <v>2022</v>
      </c>
      <c r="D528" t="s">
        <v>13</v>
      </c>
      <c r="E528" t="s">
        <v>47</v>
      </c>
      <c r="F528" s="17" t="s">
        <v>95</v>
      </c>
      <c r="G528" s="15" t="s">
        <v>147</v>
      </c>
      <c r="H528" s="17" t="s">
        <v>148</v>
      </c>
      <c r="I528"/>
      <c r="J528"/>
      <c r="K528"/>
      <c r="L528" s="16">
        <v>176064</v>
      </c>
      <c r="M528" t="s">
        <v>118</v>
      </c>
      <c r="N528"/>
      <c r="O528"/>
      <c r="P528"/>
      <c r="Q528"/>
      <c r="R528"/>
      <c r="S528" s="16">
        <v>1408540</v>
      </c>
    </row>
    <row r="529" spans="1:19" x14ac:dyDescent="0.35">
      <c r="A529" s="43"/>
      <c r="B529" s="15"/>
      <c r="C529" s="15"/>
      <c r="D529" t="s">
        <v>14</v>
      </c>
      <c r="E529" t="s">
        <v>47</v>
      </c>
      <c r="F529" s="17" t="s">
        <v>95</v>
      </c>
      <c r="G529" s="15" t="s">
        <v>147</v>
      </c>
      <c r="H529" s="17" t="s">
        <v>148</v>
      </c>
      <c r="I529"/>
      <c r="J529"/>
      <c r="K529"/>
      <c r="L529" s="16">
        <v>0</v>
      </c>
      <c r="M529" t="s">
        <v>118</v>
      </c>
      <c r="N529"/>
      <c r="O529"/>
      <c r="P529"/>
      <c r="Q529"/>
      <c r="R529"/>
      <c r="S529" s="16">
        <v>0</v>
      </c>
    </row>
    <row r="530" spans="1:19" x14ac:dyDescent="0.35">
      <c r="A530" s="43"/>
      <c r="B530" s="15"/>
      <c r="C530" s="15"/>
      <c r="D530" t="s">
        <v>30</v>
      </c>
      <c r="E530" t="s">
        <v>47</v>
      </c>
      <c r="F530" s="17" t="s">
        <v>95</v>
      </c>
      <c r="G530" s="15" t="s">
        <v>149</v>
      </c>
      <c r="H530" s="17" t="s">
        <v>148</v>
      </c>
      <c r="I530"/>
      <c r="J530"/>
      <c r="K530"/>
      <c r="L530" s="16">
        <v>176064</v>
      </c>
      <c r="M530" t="s">
        <v>118</v>
      </c>
      <c r="N530"/>
      <c r="O530"/>
      <c r="P530"/>
      <c r="Q530"/>
      <c r="R530"/>
      <c r="S530" s="16">
        <v>1408540</v>
      </c>
    </row>
    <row r="531" spans="1:19" x14ac:dyDescent="0.35">
      <c r="A531" s="43"/>
      <c r="B531" s="15"/>
      <c r="C531" s="15"/>
      <c r="D531"/>
      <c r="E531"/>
      <c r="F531"/>
      <c r="G531"/>
      <c r="H531"/>
      <c r="I531"/>
      <c r="J531"/>
      <c r="K531"/>
      <c r="L531" s="16"/>
      <c r="M531"/>
      <c r="N531"/>
      <c r="O531"/>
      <c r="P531"/>
      <c r="Q531"/>
      <c r="R531"/>
      <c r="S531" s="16"/>
    </row>
    <row r="532" spans="1:19" x14ac:dyDescent="0.35">
      <c r="A532" s="41">
        <v>45155</v>
      </c>
      <c r="B532" s="15" t="s">
        <v>65</v>
      </c>
      <c r="C532" s="15">
        <v>2022</v>
      </c>
      <c r="D532" t="s">
        <v>13</v>
      </c>
      <c r="E532" t="s">
        <v>47</v>
      </c>
      <c r="F532" s="17" t="s">
        <v>95</v>
      </c>
      <c r="G532" s="15" t="s">
        <v>147</v>
      </c>
      <c r="H532" s="17" t="s">
        <v>148</v>
      </c>
      <c r="I532"/>
      <c r="J532"/>
      <c r="K532"/>
      <c r="L532" s="16">
        <v>293629</v>
      </c>
      <c r="M532" t="s">
        <v>118</v>
      </c>
      <c r="N532"/>
      <c r="O532"/>
      <c r="P532"/>
      <c r="Q532"/>
      <c r="R532"/>
      <c r="S532" s="16">
        <v>2343575</v>
      </c>
    </row>
    <row r="533" spans="1:19" x14ac:dyDescent="0.35">
      <c r="A533" s="43"/>
      <c r="B533" s="15"/>
      <c r="C533" s="15"/>
      <c r="D533" t="s">
        <v>14</v>
      </c>
      <c r="E533" t="s">
        <v>47</v>
      </c>
      <c r="F533" s="17" t="s">
        <v>95</v>
      </c>
      <c r="G533" s="15" t="s">
        <v>147</v>
      </c>
      <c r="H533" s="17" t="s">
        <v>148</v>
      </c>
      <c r="I533"/>
      <c r="J533"/>
      <c r="K533"/>
      <c r="L533" s="16">
        <v>0</v>
      </c>
      <c r="M533" t="s">
        <v>118</v>
      </c>
      <c r="N533"/>
      <c r="O533"/>
      <c r="P533"/>
      <c r="Q533"/>
      <c r="R533"/>
      <c r="S533" s="16">
        <v>0</v>
      </c>
    </row>
    <row r="534" spans="1:19" x14ac:dyDescent="0.35">
      <c r="A534" s="43"/>
      <c r="B534" s="15"/>
      <c r="C534" s="15"/>
      <c r="D534" t="s">
        <v>30</v>
      </c>
      <c r="E534" t="s">
        <v>47</v>
      </c>
      <c r="F534" s="17" t="s">
        <v>95</v>
      </c>
      <c r="G534" s="15" t="s">
        <v>149</v>
      </c>
      <c r="H534" s="17" t="s">
        <v>148</v>
      </c>
      <c r="I534"/>
      <c r="J534"/>
      <c r="K534"/>
      <c r="L534" s="16">
        <v>293629</v>
      </c>
      <c r="M534" t="s">
        <v>118</v>
      </c>
      <c r="N534"/>
      <c r="O534"/>
      <c r="P534"/>
      <c r="Q534"/>
      <c r="R534"/>
      <c r="S534" s="16">
        <v>2343575</v>
      </c>
    </row>
    <row r="535" spans="1:19" x14ac:dyDescent="0.35">
      <c r="A535" s="43"/>
      <c r="B535" s="15"/>
      <c r="C535" s="15"/>
      <c r="D535"/>
      <c r="E535"/>
      <c r="F535"/>
      <c r="G535"/>
      <c r="H535"/>
      <c r="I535"/>
      <c r="J535"/>
      <c r="K535"/>
      <c r="L535" s="16"/>
      <c r="M535"/>
      <c r="N535"/>
      <c r="O535"/>
      <c r="P535"/>
      <c r="Q535"/>
      <c r="R535"/>
      <c r="S535" s="16"/>
    </row>
    <row r="536" spans="1:19" x14ac:dyDescent="0.35">
      <c r="A536" s="41">
        <v>45155</v>
      </c>
      <c r="B536" s="15" t="s">
        <v>71</v>
      </c>
      <c r="C536" s="15">
        <v>2022</v>
      </c>
      <c r="D536" t="s">
        <v>13</v>
      </c>
      <c r="E536" t="s">
        <v>47</v>
      </c>
      <c r="F536" s="17" t="s">
        <v>95</v>
      </c>
      <c r="G536" s="15" t="s">
        <v>147</v>
      </c>
      <c r="H536" s="17" t="s">
        <v>148</v>
      </c>
      <c r="I536"/>
      <c r="J536"/>
      <c r="K536"/>
      <c r="L536" s="16">
        <v>284307</v>
      </c>
      <c r="M536" t="s">
        <v>118</v>
      </c>
      <c r="N536"/>
      <c r="O536"/>
      <c r="P536"/>
      <c r="Q536"/>
      <c r="R536"/>
      <c r="S536" s="16">
        <v>1860338</v>
      </c>
    </row>
    <row r="537" spans="1:19" x14ac:dyDescent="0.35">
      <c r="A537" s="43"/>
      <c r="B537" s="15"/>
      <c r="C537" s="15"/>
      <c r="D537" t="s">
        <v>14</v>
      </c>
      <c r="E537" t="s">
        <v>47</v>
      </c>
      <c r="F537" s="17" t="s">
        <v>95</v>
      </c>
      <c r="G537" s="15" t="s">
        <v>147</v>
      </c>
      <c r="H537" s="17" t="s">
        <v>148</v>
      </c>
      <c r="I537"/>
      <c r="J537"/>
      <c r="K537"/>
      <c r="L537" s="16">
        <v>0</v>
      </c>
      <c r="M537" t="s">
        <v>118</v>
      </c>
      <c r="N537"/>
      <c r="O537"/>
      <c r="P537"/>
      <c r="Q537"/>
      <c r="R537"/>
      <c r="S537" s="16">
        <v>0</v>
      </c>
    </row>
    <row r="538" spans="1:19" x14ac:dyDescent="0.35">
      <c r="A538" s="43"/>
      <c r="B538" s="15"/>
      <c r="C538" s="15"/>
      <c r="D538" t="s">
        <v>30</v>
      </c>
      <c r="E538" t="s">
        <v>47</v>
      </c>
      <c r="F538" s="17" t="s">
        <v>95</v>
      </c>
      <c r="G538" s="15" t="s">
        <v>149</v>
      </c>
      <c r="H538" s="17" t="s">
        <v>148</v>
      </c>
      <c r="I538"/>
      <c r="J538"/>
      <c r="K538"/>
      <c r="L538" s="16">
        <v>284307</v>
      </c>
      <c r="M538" t="s">
        <v>118</v>
      </c>
      <c r="N538"/>
      <c r="O538"/>
      <c r="P538"/>
      <c r="Q538"/>
      <c r="R538"/>
      <c r="S538" s="16">
        <v>1860338</v>
      </c>
    </row>
    <row r="539" spans="1:19" x14ac:dyDescent="0.35">
      <c r="A539" s="43"/>
      <c r="B539" s="15"/>
      <c r="C539" s="15"/>
      <c r="D539"/>
      <c r="E539"/>
      <c r="F539"/>
      <c r="G539"/>
      <c r="H539"/>
      <c r="I539"/>
      <c r="J539"/>
      <c r="K539"/>
      <c r="L539" s="16"/>
      <c r="M539"/>
      <c r="N539"/>
      <c r="O539"/>
      <c r="P539"/>
      <c r="Q539"/>
      <c r="R539"/>
      <c r="S539" s="16"/>
    </row>
    <row r="540" spans="1:19" x14ac:dyDescent="0.35">
      <c r="A540" s="41">
        <v>45155</v>
      </c>
      <c r="B540" s="15" t="s">
        <v>76</v>
      </c>
      <c r="C540" s="15">
        <v>2022</v>
      </c>
      <c r="D540" t="s">
        <v>13</v>
      </c>
      <c r="E540" t="s">
        <v>47</v>
      </c>
      <c r="F540" s="17" t="s">
        <v>95</v>
      </c>
      <c r="G540" s="15" t="s">
        <v>147</v>
      </c>
      <c r="H540" s="17" t="s">
        <v>148</v>
      </c>
      <c r="I540"/>
      <c r="J540"/>
      <c r="K540"/>
      <c r="L540" s="16">
        <v>448147</v>
      </c>
      <c r="M540" t="s">
        <v>118</v>
      </c>
      <c r="N540"/>
      <c r="O540"/>
      <c r="P540"/>
      <c r="Q540"/>
      <c r="R540"/>
      <c r="S540" s="16">
        <v>3652962</v>
      </c>
    </row>
    <row r="541" spans="1:19" x14ac:dyDescent="0.35">
      <c r="B541" s="15"/>
      <c r="C541" s="15"/>
      <c r="D541" t="s">
        <v>14</v>
      </c>
      <c r="E541" t="s">
        <v>47</v>
      </c>
      <c r="F541" s="17" t="s">
        <v>95</v>
      </c>
      <c r="G541" s="15" t="s">
        <v>147</v>
      </c>
      <c r="H541" s="17" t="s">
        <v>148</v>
      </c>
      <c r="I541"/>
      <c r="J541"/>
      <c r="K541"/>
      <c r="L541" s="16">
        <v>0</v>
      </c>
      <c r="M541" t="s">
        <v>118</v>
      </c>
      <c r="N541"/>
      <c r="O541"/>
      <c r="P541"/>
      <c r="Q541"/>
      <c r="R541"/>
      <c r="S541" s="16">
        <v>0</v>
      </c>
    </row>
    <row r="542" spans="1:19" x14ac:dyDescent="0.35">
      <c r="B542" s="15"/>
      <c r="C542" s="15"/>
      <c r="D542" t="s">
        <v>30</v>
      </c>
      <c r="E542" t="s">
        <v>47</v>
      </c>
      <c r="F542" s="17" t="s">
        <v>95</v>
      </c>
      <c r="G542" s="15" t="s">
        <v>149</v>
      </c>
      <c r="H542" s="17" t="s">
        <v>148</v>
      </c>
      <c r="I542"/>
      <c r="J542"/>
      <c r="K542"/>
      <c r="L542" s="16">
        <v>448147</v>
      </c>
      <c r="M542" t="s">
        <v>118</v>
      </c>
      <c r="N542"/>
      <c r="O542"/>
      <c r="P542"/>
      <c r="Q542"/>
      <c r="R542"/>
      <c r="S542" s="16">
        <v>3652962</v>
      </c>
    </row>
    <row r="544" spans="1:19" x14ac:dyDescent="0.35">
      <c r="A544" s="41">
        <v>45181</v>
      </c>
      <c r="B544" s="2" t="s">
        <v>16</v>
      </c>
      <c r="C544" s="2" t="s">
        <v>37</v>
      </c>
      <c r="D544" s="2" t="s">
        <v>13</v>
      </c>
      <c r="E544" s="1" t="s">
        <v>47</v>
      </c>
      <c r="F544" s="17" t="s">
        <v>95</v>
      </c>
      <c r="G544" s="2" t="s">
        <v>152</v>
      </c>
      <c r="H544"/>
      <c r="I544"/>
      <c r="J544"/>
      <c r="K544"/>
      <c r="L544" s="65">
        <v>96460941</v>
      </c>
      <c r="M544" s="11" t="s">
        <v>44</v>
      </c>
      <c r="N544"/>
      <c r="O544" s="43"/>
      <c r="P544"/>
      <c r="Q544"/>
      <c r="R544"/>
      <c r="S544" s="30">
        <v>97406973</v>
      </c>
    </row>
    <row r="545" spans="1:19" x14ac:dyDescent="0.35">
      <c r="A545" s="43"/>
      <c r="B545" s="2"/>
      <c r="C545" s="2"/>
      <c r="D545" s="2" t="s">
        <v>14</v>
      </c>
      <c r="E545" s="1" t="s">
        <v>47</v>
      </c>
      <c r="F545" s="17" t="s">
        <v>95</v>
      </c>
      <c r="G545" s="2" t="s">
        <v>152</v>
      </c>
      <c r="H545"/>
      <c r="I545"/>
      <c r="J545"/>
      <c r="K545"/>
      <c r="L545" s="65">
        <v>11527866</v>
      </c>
      <c r="M545" s="11" t="s">
        <v>44</v>
      </c>
      <c r="N545"/>
      <c r="O545" s="43"/>
      <c r="P545"/>
      <c r="Q545"/>
      <c r="R545"/>
      <c r="S545" s="30">
        <v>97414257</v>
      </c>
    </row>
    <row r="546" spans="1:19" x14ac:dyDescent="0.35">
      <c r="A546" s="43"/>
      <c r="B546" s="2"/>
      <c r="C546" s="2"/>
      <c r="D546" s="2"/>
      <c r="E546" s="1" t="s">
        <v>19</v>
      </c>
      <c r="F546" s="2"/>
      <c r="G546" s="2"/>
      <c r="H546"/>
      <c r="I546"/>
      <c r="J546"/>
      <c r="K546"/>
      <c r="L546" s="65"/>
      <c r="M546" s="43"/>
      <c r="N546"/>
      <c r="O546" s="43"/>
      <c r="P546"/>
      <c r="Q546"/>
      <c r="R546"/>
      <c r="S546" s="30"/>
    </row>
    <row r="547" spans="1:19" x14ac:dyDescent="0.35">
      <c r="A547" s="41">
        <v>45181</v>
      </c>
      <c r="B547" s="2" t="s">
        <v>32</v>
      </c>
      <c r="C547" s="2" t="s">
        <v>37</v>
      </c>
      <c r="D547" s="2" t="s">
        <v>13</v>
      </c>
      <c r="E547" s="1" t="s">
        <v>47</v>
      </c>
      <c r="F547" s="17" t="s">
        <v>95</v>
      </c>
      <c r="G547" s="2" t="s">
        <v>152</v>
      </c>
      <c r="H547"/>
      <c r="I547"/>
      <c r="J547"/>
      <c r="K547"/>
      <c r="L547" s="65">
        <v>81393647</v>
      </c>
      <c r="M547" s="11" t="s">
        <v>44</v>
      </c>
      <c r="N547"/>
      <c r="O547" s="43"/>
      <c r="P547"/>
      <c r="Q547"/>
      <c r="R547"/>
      <c r="S547" s="30">
        <v>84028043</v>
      </c>
    </row>
    <row r="548" spans="1:19" x14ac:dyDescent="0.35">
      <c r="A548" s="43"/>
      <c r="B548" s="2"/>
      <c r="C548" s="2"/>
      <c r="D548" s="2" t="s">
        <v>14</v>
      </c>
      <c r="E548" s="1" t="s">
        <v>47</v>
      </c>
      <c r="F548" s="17" t="s">
        <v>95</v>
      </c>
      <c r="G548" s="2" t="s">
        <v>152</v>
      </c>
      <c r="H548"/>
      <c r="I548"/>
      <c r="J548"/>
      <c r="K548"/>
      <c r="L548" s="65">
        <v>10064515</v>
      </c>
      <c r="M548" s="11" t="s">
        <v>44</v>
      </c>
      <c r="N548"/>
      <c r="O548"/>
      <c r="P548"/>
      <c r="Q548"/>
      <c r="R548"/>
      <c r="S548" s="30">
        <v>83995648</v>
      </c>
    </row>
    <row r="549" spans="1:19" x14ac:dyDescent="0.35">
      <c r="A549" s="43"/>
      <c r="B549" s="2"/>
      <c r="C549" s="2"/>
      <c r="D549" s="2"/>
      <c r="E549" s="1"/>
      <c r="F549" s="2"/>
      <c r="G549" s="2"/>
      <c r="H549"/>
      <c r="I549"/>
      <c r="J549"/>
      <c r="K549"/>
      <c r="L549" s="65"/>
      <c r="M549" s="43"/>
      <c r="N549" s="43"/>
      <c r="O549"/>
      <c r="P549"/>
      <c r="Q549"/>
      <c r="R549"/>
      <c r="S549" s="30"/>
    </row>
    <row r="550" spans="1:19" x14ac:dyDescent="0.35">
      <c r="A550" s="41">
        <v>45181</v>
      </c>
      <c r="B550" s="2" t="s">
        <v>45</v>
      </c>
      <c r="C550" s="2" t="s">
        <v>37</v>
      </c>
      <c r="D550" s="2" t="s">
        <v>13</v>
      </c>
      <c r="E550" s="1" t="s">
        <v>47</v>
      </c>
      <c r="F550" s="17" t="s">
        <v>95</v>
      </c>
      <c r="G550" s="2" t="s">
        <v>152</v>
      </c>
      <c r="H550"/>
      <c r="I550"/>
      <c r="J550"/>
      <c r="K550"/>
      <c r="L550" s="65">
        <v>98953045</v>
      </c>
      <c r="M550" s="11" t="s">
        <v>44</v>
      </c>
      <c r="N550" s="43"/>
      <c r="O550"/>
      <c r="P550"/>
      <c r="Q550"/>
      <c r="R550"/>
      <c r="S550" s="30">
        <v>101715456</v>
      </c>
    </row>
    <row r="551" spans="1:19" x14ac:dyDescent="0.35">
      <c r="A551" s="43"/>
      <c r="B551" s="2"/>
      <c r="C551" s="2"/>
      <c r="D551" s="2" t="s">
        <v>14</v>
      </c>
      <c r="E551" s="1" t="s">
        <v>47</v>
      </c>
      <c r="F551" s="17" t="s">
        <v>95</v>
      </c>
      <c r="G551" s="2" t="s">
        <v>152</v>
      </c>
      <c r="H551"/>
      <c r="I551"/>
      <c r="J551"/>
      <c r="K551"/>
      <c r="L551" s="65">
        <v>11529632</v>
      </c>
      <c r="M551" s="11" t="s">
        <v>44</v>
      </c>
      <c r="N551" s="43"/>
      <c r="O551"/>
      <c r="P551"/>
      <c r="Q551"/>
      <c r="R551"/>
      <c r="S551" s="30">
        <v>101979058</v>
      </c>
    </row>
    <row r="552" spans="1:19" x14ac:dyDescent="0.35">
      <c r="A552" s="43"/>
      <c r="B552" s="2"/>
      <c r="C552" s="2"/>
      <c r="D552" s="2"/>
      <c r="E552" s="1"/>
      <c r="F552" s="2"/>
      <c r="G552" s="2"/>
      <c r="H552"/>
      <c r="I552"/>
      <c r="J552"/>
      <c r="K552"/>
      <c r="L552" s="65"/>
      <c r="M552" s="43"/>
      <c r="N552" s="43"/>
      <c r="O552"/>
      <c r="P552"/>
      <c r="Q552"/>
      <c r="R552"/>
      <c r="S552" s="30"/>
    </row>
    <row r="553" spans="1:19" x14ac:dyDescent="0.35">
      <c r="A553" s="41">
        <v>45181</v>
      </c>
      <c r="B553" s="2" t="s">
        <v>48</v>
      </c>
      <c r="C553" s="2" t="s">
        <v>37</v>
      </c>
      <c r="D553" s="2" t="s">
        <v>13</v>
      </c>
      <c r="E553" s="1" t="s">
        <v>47</v>
      </c>
      <c r="F553" s="17" t="s">
        <v>95</v>
      </c>
      <c r="G553" s="2" t="s">
        <v>152</v>
      </c>
      <c r="H553"/>
      <c r="I553"/>
      <c r="J553"/>
      <c r="K553"/>
      <c r="L553" s="65">
        <v>84681439</v>
      </c>
      <c r="M553" s="11" t="s">
        <v>44</v>
      </c>
      <c r="N553" s="43"/>
      <c r="O553"/>
      <c r="P553"/>
      <c r="Q553"/>
      <c r="R553"/>
      <c r="S553" s="30">
        <v>88658308</v>
      </c>
    </row>
    <row r="554" spans="1:19" x14ac:dyDescent="0.35">
      <c r="A554" s="43"/>
      <c r="B554" s="2"/>
      <c r="C554" s="2"/>
      <c r="D554" s="2" t="s">
        <v>14</v>
      </c>
      <c r="E554" s="1" t="s">
        <v>47</v>
      </c>
      <c r="F554" s="17" t="s">
        <v>95</v>
      </c>
      <c r="G554" s="2" t="s">
        <v>152</v>
      </c>
      <c r="H554"/>
      <c r="I554"/>
      <c r="J554"/>
      <c r="K554"/>
      <c r="L554" s="65">
        <v>9237691</v>
      </c>
      <c r="M554" s="11" t="s">
        <v>44</v>
      </c>
      <c r="N554" s="43"/>
      <c r="O554"/>
      <c r="P554"/>
      <c r="Q554"/>
      <c r="R554"/>
      <c r="S554" s="30">
        <v>88739585</v>
      </c>
    </row>
    <row r="555" spans="1:19" x14ac:dyDescent="0.35">
      <c r="A555" s="41"/>
      <c r="B555" s="2"/>
      <c r="C555" s="2"/>
      <c r="D555" s="2"/>
      <c r="E555" s="1"/>
      <c r="F555" s="2"/>
      <c r="G555" s="2"/>
      <c r="H555"/>
      <c r="I555"/>
      <c r="J555"/>
      <c r="K555"/>
      <c r="L555" s="65"/>
      <c r="M555" s="43"/>
      <c r="N555" s="43"/>
      <c r="O555"/>
      <c r="P555"/>
      <c r="Q555"/>
      <c r="R555"/>
      <c r="S555" s="30"/>
    </row>
    <row r="556" spans="1:19" x14ac:dyDescent="0.35">
      <c r="A556" s="41">
        <v>45181</v>
      </c>
      <c r="B556" s="2" t="s">
        <v>51</v>
      </c>
      <c r="C556" s="2" t="s">
        <v>37</v>
      </c>
      <c r="D556" s="2" t="s">
        <v>13</v>
      </c>
      <c r="E556" s="1" t="s">
        <v>47</v>
      </c>
      <c r="F556" s="17" t="s">
        <v>95</v>
      </c>
      <c r="G556" s="2" t="s">
        <v>152</v>
      </c>
      <c r="H556"/>
      <c r="I556"/>
      <c r="J556"/>
      <c r="K556"/>
      <c r="L556" s="65">
        <v>89329290</v>
      </c>
      <c r="M556" s="11" t="s">
        <v>44</v>
      </c>
      <c r="N556" s="43"/>
      <c r="O556"/>
      <c r="P556"/>
      <c r="Q556"/>
      <c r="R556"/>
      <c r="S556" s="30">
        <v>92292672</v>
      </c>
    </row>
    <row r="557" spans="1:19" x14ac:dyDescent="0.35">
      <c r="A557" s="43"/>
      <c r="B557" s="2"/>
      <c r="C557" s="2"/>
      <c r="D557" s="2" t="s">
        <v>14</v>
      </c>
      <c r="E557" s="1" t="s">
        <v>47</v>
      </c>
      <c r="F557" s="17" t="s">
        <v>95</v>
      </c>
      <c r="G557" s="2" t="s">
        <v>152</v>
      </c>
      <c r="H557"/>
      <c r="I557"/>
      <c r="J557"/>
      <c r="K557"/>
      <c r="L557" s="65">
        <v>8880423</v>
      </c>
      <c r="M557" s="11" t="s">
        <v>44</v>
      </c>
      <c r="N557" s="43"/>
      <c r="O557"/>
      <c r="P557"/>
      <c r="Q557"/>
      <c r="R557"/>
      <c r="S557" s="30">
        <v>92385131</v>
      </c>
    </row>
    <row r="558" spans="1:19" x14ac:dyDescent="0.35">
      <c r="A558" s="43"/>
      <c r="B558" s="2"/>
      <c r="C558" s="2"/>
      <c r="D558" s="2"/>
      <c r="E558" s="1"/>
      <c r="F558" s="2"/>
      <c r="G558" s="2"/>
      <c r="H558"/>
      <c r="I558"/>
      <c r="J558"/>
      <c r="K558"/>
      <c r="L558" s="65"/>
      <c r="M558" s="43"/>
      <c r="N558" s="43"/>
      <c r="O558"/>
      <c r="P558"/>
      <c r="Q558"/>
      <c r="R558"/>
      <c r="S558" s="30"/>
    </row>
    <row r="559" spans="1:19" x14ac:dyDescent="0.35">
      <c r="A559" s="41">
        <v>45181</v>
      </c>
      <c r="B559" s="2" t="s">
        <v>59</v>
      </c>
      <c r="C559" s="2" t="s">
        <v>37</v>
      </c>
      <c r="D559" s="2" t="s">
        <v>13</v>
      </c>
      <c r="E559" s="1" t="s">
        <v>47</v>
      </c>
      <c r="F559" s="17" t="s">
        <v>95</v>
      </c>
      <c r="G559" s="2" t="s">
        <v>152</v>
      </c>
      <c r="H559"/>
      <c r="I559"/>
      <c r="J559"/>
      <c r="K559"/>
      <c r="L559" s="65">
        <v>86954618</v>
      </c>
      <c r="M559" s="11" t="s">
        <v>44</v>
      </c>
      <c r="N559" s="43"/>
      <c r="O559"/>
      <c r="P559"/>
      <c r="Q559"/>
      <c r="R559"/>
      <c r="S559" s="30">
        <v>91208689</v>
      </c>
    </row>
    <row r="560" spans="1:19" x14ac:dyDescent="0.35">
      <c r="A560" s="43"/>
      <c r="B560" s="2"/>
      <c r="C560" s="2"/>
      <c r="D560" s="2" t="s">
        <v>14</v>
      </c>
      <c r="E560" s="1" t="s">
        <v>47</v>
      </c>
      <c r="F560" s="17" t="s">
        <v>95</v>
      </c>
      <c r="G560" s="2" t="s">
        <v>152</v>
      </c>
      <c r="H560"/>
      <c r="I560"/>
      <c r="J560"/>
      <c r="K560"/>
      <c r="L560" s="65">
        <v>9101596</v>
      </c>
      <c r="M560" s="11" t="s">
        <v>44</v>
      </c>
      <c r="N560" s="43"/>
      <c r="O560"/>
      <c r="P560"/>
      <c r="Q560"/>
      <c r="R560"/>
      <c r="S560" s="30">
        <v>91407615</v>
      </c>
    </row>
    <row r="562" spans="1:19" x14ac:dyDescent="0.35">
      <c r="A562" s="41">
        <v>45182</v>
      </c>
      <c r="B562" s="2" t="s">
        <v>62</v>
      </c>
      <c r="C562" s="2" t="s">
        <v>37</v>
      </c>
      <c r="D562" s="2" t="s">
        <v>13</v>
      </c>
      <c r="E562" s="1" t="s">
        <v>47</v>
      </c>
      <c r="F562" s="17" t="s">
        <v>95</v>
      </c>
      <c r="G562" s="2" t="s">
        <v>156</v>
      </c>
      <c r="H562" s="2" t="s">
        <v>58</v>
      </c>
      <c r="I562"/>
      <c r="J562"/>
      <c r="K562"/>
      <c r="L562" s="70">
        <v>104990</v>
      </c>
      <c r="M562" s="11" t="s">
        <v>44</v>
      </c>
      <c r="N562" s="76">
        <v>39574662</v>
      </c>
      <c r="O562" t="s">
        <v>157</v>
      </c>
      <c r="P562"/>
      <c r="Q562"/>
      <c r="R562"/>
      <c r="S562" s="30">
        <v>17068220</v>
      </c>
    </row>
    <row r="563" spans="1:19" x14ac:dyDescent="0.35">
      <c r="A563" s="43"/>
      <c r="B563" s="2"/>
      <c r="C563" s="2"/>
      <c r="D563" s="2" t="s">
        <v>14</v>
      </c>
      <c r="E563" s="1" t="s">
        <v>47</v>
      </c>
      <c r="F563" s="17" t="s">
        <v>95</v>
      </c>
      <c r="G563" s="2" t="s">
        <v>156</v>
      </c>
      <c r="H563" s="2" t="s">
        <v>58</v>
      </c>
      <c r="I563"/>
      <c r="J563"/>
      <c r="K563"/>
      <c r="L563" s="70">
        <v>104990</v>
      </c>
      <c r="M563" s="11" t="s">
        <v>44</v>
      </c>
      <c r="N563" s="30">
        <v>48779022</v>
      </c>
      <c r="O563" s="43" t="s">
        <v>157</v>
      </c>
      <c r="P563"/>
      <c r="Q563"/>
      <c r="R563"/>
      <c r="S563" s="30">
        <v>17068220</v>
      </c>
    </row>
    <row r="564" spans="1:19" x14ac:dyDescent="0.35">
      <c r="A564" s="43"/>
      <c r="B564" s="2"/>
      <c r="C564" s="2"/>
      <c r="D564" s="2"/>
      <c r="E564" s="1"/>
      <c r="F564" s="2"/>
      <c r="G564" s="2"/>
      <c r="H564"/>
      <c r="I564"/>
      <c r="J564"/>
      <c r="K564"/>
      <c r="L564" s="92"/>
      <c r="M564" s="43"/>
      <c r="N564" s="30"/>
      <c r="O564" s="43"/>
      <c r="P564"/>
      <c r="Q564"/>
      <c r="R564"/>
      <c r="S564" s="30"/>
    </row>
    <row r="565" spans="1:19" x14ac:dyDescent="0.35">
      <c r="A565" s="41">
        <v>45182</v>
      </c>
      <c r="B565" s="2" t="s">
        <v>65</v>
      </c>
      <c r="C565" s="2" t="s">
        <v>37</v>
      </c>
      <c r="D565" s="2" t="s">
        <v>13</v>
      </c>
      <c r="E565" s="1" t="s">
        <v>47</v>
      </c>
      <c r="F565" s="17" t="s">
        <v>95</v>
      </c>
      <c r="G565" s="2" t="s">
        <v>156</v>
      </c>
      <c r="H565" s="2" t="s">
        <v>58</v>
      </c>
      <c r="I565"/>
      <c r="J565"/>
      <c r="K565"/>
      <c r="L565" s="76">
        <v>396801</v>
      </c>
      <c r="M565" s="11" t="s">
        <v>44</v>
      </c>
      <c r="N565" s="76">
        <v>76215571</v>
      </c>
      <c r="O565" s="43" t="s">
        <v>157</v>
      </c>
      <c r="P565"/>
      <c r="Q565"/>
      <c r="R565"/>
      <c r="S565" s="30">
        <v>33539262</v>
      </c>
    </row>
    <row r="566" spans="1:19" x14ac:dyDescent="0.35">
      <c r="A566" s="43"/>
      <c r="B566" s="2"/>
      <c r="C566" s="2"/>
      <c r="D566" s="2" t="s">
        <v>14</v>
      </c>
      <c r="E566" s="1" t="s">
        <v>47</v>
      </c>
      <c r="F566" s="17" t="s">
        <v>95</v>
      </c>
      <c r="G566" s="2" t="s">
        <v>156</v>
      </c>
      <c r="H566" s="2" t="s">
        <v>58</v>
      </c>
      <c r="I566"/>
      <c r="J566"/>
      <c r="K566"/>
      <c r="L566" s="70">
        <v>186130</v>
      </c>
      <c r="M566" s="11" t="s">
        <v>44</v>
      </c>
      <c r="N566" s="30">
        <v>85683446</v>
      </c>
      <c r="O566" s="43" t="s">
        <v>157</v>
      </c>
      <c r="P566"/>
      <c r="Q566"/>
      <c r="R566"/>
      <c r="S566" s="30">
        <v>33539262</v>
      </c>
    </row>
    <row r="567" spans="1:19" x14ac:dyDescent="0.35">
      <c r="A567" s="43"/>
      <c r="B567" s="2"/>
      <c r="C567" s="2"/>
      <c r="D567" s="2"/>
      <c r="E567" s="1"/>
      <c r="F567" s="2"/>
      <c r="G567" s="2"/>
      <c r="H567"/>
      <c r="I567"/>
      <c r="J567"/>
      <c r="K567"/>
      <c r="L567" s="92"/>
      <c r="M567" s="43"/>
      <c r="N567" s="30"/>
      <c r="O567" s="43"/>
      <c r="P567"/>
      <c r="Q567"/>
      <c r="R567"/>
      <c r="S567" s="30"/>
    </row>
    <row r="568" spans="1:19" x14ac:dyDescent="0.35">
      <c r="A568" s="41">
        <v>45182</v>
      </c>
      <c r="B568" s="2" t="s">
        <v>71</v>
      </c>
      <c r="C568" s="2" t="s">
        <v>37</v>
      </c>
      <c r="D568" s="2" t="s">
        <v>13</v>
      </c>
      <c r="E568" s="1" t="s">
        <v>47</v>
      </c>
      <c r="F568" s="17" t="s">
        <v>95</v>
      </c>
      <c r="G568" s="2" t="s">
        <v>156</v>
      </c>
      <c r="H568" s="2" t="s">
        <v>58</v>
      </c>
      <c r="I568"/>
      <c r="J568"/>
      <c r="K568"/>
      <c r="L568" s="70">
        <v>256615</v>
      </c>
      <c r="M568" s="11" t="s">
        <v>44</v>
      </c>
      <c r="N568" s="76">
        <v>87122682</v>
      </c>
      <c r="O568" s="43" t="s">
        <v>157</v>
      </c>
      <c r="P568"/>
      <c r="Q568"/>
      <c r="R568"/>
      <c r="S568" s="30">
        <v>47399553</v>
      </c>
    </row>
    <row r="569" spans="1:19" x14ac:dyDescent="0.35">
      <c r="A569" s="43"/>
      <c r="B569" s="2"/>
      <c r="C569" s="2"/>
      <c r="D569" s="2" t="s">
        <v>14</v>
      </c>
      <c r="E569" s="1" t="s">
        <v>47</v>
      </c>
      <c r="F569" s="17" t="s">
        <v>95</v>
      </c>
      <c r="G569" s="2" t="s">
        <v>156</v>
      </c>
      <c r="H569" s="2" t="s">
        <v>58</v>
      </c>
      <c r="I569"/>
      <c r="J569"/>
      <c r="K569"/>
      <c r="L569" s="70">
        <v>256615</v>
      </c>
      <c r="M569" s="11" t="s">
        <v>44</v>
      </c>
      <c r="N569" s="30">
        <v>121063368</v>
      </c>
      <c r="O569" s="43" t="s">
        <v>157</v>
      </c>
      <c r="P569"/>
      <c r="Q569"/>
      <c r="R569"/>
      <c r="S569" s="30">
        <v>47399553</v>
      </c>
    </row>
    <row r="570" spans="1:19" x14ac:dyDescent="0.35">
      <c r="A570" s="43"/>
      <c r="B570" s="2"/>
      <c r="C570" s="2"/>
      <c r="D570" s="2"/>
      <c r="E570" s="1"/>
      <c r="F570" s="2"/>
      <c r="G570" s="2"/>
      <c r="H570"/>
      <c r="I570"/>
      <c r="J570"/>
      <c r="K570"/>
      <c r="L570" s="92"/>
      <c r="M570" s="43"/>
      <c r="N570" s="30"/>
      <c r="O570" s="43"/>
      <c r="P570"/>
      <c r="Q570"/>
      <c r="R570"/>
      <c r="S570" s="30"/>
    </row>
    <row r="571" spans="1:19" x14ac:dyDescent="0.35">
      <c r="A571" s="41">
        <v>45182</v>
      </c>
      <c r="B571" s="2" t="s">
        <v>76</v>
      </c>
      <c r="C571" s="2" t="s">
        <v>37</v>
      </c>
      <c r="D571" s="2" t="s">
        <v>13</v>
      </c>
      <c r="E571" s="1" t="s">
        <v>47</v>
      </c>
      <c r="F571" s="17" t="s">
        <v>95</v>
      </c>
      <c r="G571" s="2" t="s">
        <v>156</v>
      </c>
      <c r="H571" s="2" t="s">
        <v>58</v>
      </c>
      <c r="I571"/>
      <c r="J571"/>
      <c r="K571"/>
      <c r="L571" s="70">
        <v>279424</v>
      </c>
      <c r="M571" s="11" t="s">
        <v>44</v>
      </c>
      <c r="N571" s="76">
        <v>104348228</v>
      </c>
      <c r="O571" s="43" t="s">
        <v>157</v>
      </c>
      <c r="P571"/>
      <c r="Q571"/>
      <c r="R571"/>
      <c r="S571" s="30">
        <v>49352136</v>
      </c>
    </row>
    <row r="572" spans="1:19" x14ac:dyDescent="0.35">
      <c r="A572"/>
      <c r="B572" s="2"/>
      <c r="C572" s="2"/>
      <c r="D572" s="2" t="s">
        <v>14</v>
      </c>
      <c r="E572" s="1" t="s">
        <v>47</v>
      </c>
      <c r="F572" s="17" t="s">
        <v>95</v>
      </c>
      <c r="G572" s="2" t="s">
        <v>156</v>
      </c>
      <c r="H572" s="2" t="s">
        <v>58</v>
      </c>
      <c r="I572"/>
      <c r="J572"/>
      <c r="K572"/>
      <c r="L572" s="70">
        <v>279424</v>
      </c>
      <c r="M572" s="11" t="s">
        <v>44</v>
      </c>
      <c r="N572" s="30">
        <v>125992018</v>
      </c>
      <c r="O572" s="43" t="s">
        <v>157</v>
      </c>
      <c r="P572"/>
      <c r="Q572"/>
      <c r="R572"/>
      <c r="S572" s="30">
        <v>49352136</v>
      </c>
    </row>
    <row r="574" spans="1:19" x14ac:dyDescent="0.35">
      <c r="A574" s="41">
        <v>45190</v>
      </c>
      <c r="B574" t="s">
        <v>16</v>
      </c>
      <c r="C574" t="s">
        <v>37</v>
      </c>
      <c r="D574" t="s">
        <v>13</v>
      </c>
      <c r="E574" t="s">
        <v>47</v>
      </c>
      <c r="F574" s="43" t="s">
        <v>95</v>
      </c>
      <c r="G574" t="s">
        <v>152</v>
      </c>
      <c r="H574" t="s">
        <v>39</v>
      </c>
      <c r="L574" s="30">
        <v>7705462</v>
      </c>
      <c r="M574" s="11" t="s">
        <v>44</v>
      </c>
      <c r="S574" s="30">
        <v>8076458</v>
      </c>
    </row>
    <row r="575" spans="1:19" x14ac:dyDescent="0.35">
      <c r="A575" s="43"/>
      <c r="B575" t="s">
        <v>19</v>
      </c>
      <c r="C575" t="s">
        <v>19</v>
      </c>
      <c r="D575" t="s">
        <v>14</v>
      </c>
      <c r="E575" t="s">
        <v>47</v>
      </c>
      <c r="F575" s="43" t="s">
        <v>95</v>
      </c>
      <c r="G575" t="s">
        <v>152</v>
      </c>
      <c r="H575" t="s">
        <v>39</v>
      </c>
      <c r="L575" s="30">
        <v>794084</v>
      </c>
      <c r="M575" s="11" t="s">
        <v>44</v>
      </c>
      <c r="S575" s="30">
        <v>8076458</v>
      </c>
    </row>
    <row r="576" spans="1:19" x14ac:dyDescent="0.35">
      <c r="A576" s="43"/>
      <c r="B576" t="s">
        <v>19</v>
      </c>
      <c r="C576" t="s">
        <v>19</v>
      </c>
      <c r="D576" t="s">
        <v>19</v>
      </c>
      <c r="E576" t="s">
        <v>19</v>
      </c>
      <c r="F576" s="43" t="s">
        <v>19</v>
      </c>
      <c r="G576" t="s">
        <v>19</v>
      </c>
      <c r="H576" t="s">
        <v>19</v>
      </c>
      <c r="L576" s="30"/>
      <c r="M576" s="11"/>
      <c r="S576" s="30"/>
    </row>
    <row r="577" spans="1:19" x14ac:dyDescent="0.35">
      <c r="A577" s="41">
        <v>45190</v>
      </c>
      <c r="B577" t="s">
        <v>16</v>
      </c>
      <c r="C577" t="s">
        <v>37</v>
      </c>
      <c r="D577" t="s">
        <v>13</v>
      </c>
      <c r="E577" t="s">
        <v>47</v>
      </c>
      <c r="F577" s="43" t="s">
        <v>95</v>
      </c>
      <c r="G577" t="s">
        <v>152</v>
      </c>
      <c r="H577" t="s">
        <v>52</v>
      </c>
      <c r="L577" s="30">
        <v>17875847</v>
      </c>
      <c r="M577" s="11" t="s">
        <v>44</v>
      </c>
      <c r="S577" s="30">
        <v>20255741</v>
      </c>
    </row>
    <row r="578" spans="1:19" x14ac:dyDescent="0.35">
      <c r="A578" s="43"/>
      <c r="B578" t="s">
        <v>19</v>
      </c>
      <c r="C578" t="s">
        <v>19</v>
      </c>
      <c r="D578" t="s">
        <v>14</v>
      </c>
      <c r="E578" t="s">
        <v>47</v>
      </c>
      <c r="F578" s="43" t="s">
        <v>95</v>
      </c>
      <c r="G578" t="s">
        <v>152</v>
      </c>
      <c r="H578" t="s">
        <v>52</v>
      </c>
      <c r="L578" s="30">
        <v>739379</v>
      </c>
      <c r="M578" s="11" t="s">
        <v>44</v>
      </c>
      <c r="S578" s="30">
        <v>20211434</v>
      </c>
    </row>
    <row r="579" spans="1:19" x14ac:dyDescent="0.35">
      <c r="A579" s="43"/>
      <c r="B579" t="s">
        <v>19</v>
      </c>
      <c r="C579" t="s">
        <v>19</v>
      </c>
      <c r="D579" t="s">
        <v>19</v>
      </c>
      <c r="E579" t="s">
        <v>19</v>
      </c>
      <c r="F579" s="43" t="s">
        <v>19</v>
      </c>
      <c r="G579" t="s">
        <v>19</v>
      </c>
      <c r="H579" t="s">
        <v>19</v>
      </c>
      <c r="L579" s="30"/>
      <c r="M579" s="11"/>
      <c r="S579" s="30"/>
    </row>
    <row r="580" spans="1:19" x14ac:dyDescent="0.35">
      <c r="A580" s="41">
        <v>45190</v>
      </c>
      <c r="B580" t="s">
        <v>16</v>
      </c>
      <c r="C580" t="s">
        <v>37</v>
      </c>
      <c r="D580" t="s">
        <v>13</v>
      </c>
      <c r="E580" t="s">
        <v>47</v>
      </c>
      <c r="F580" s="43" t="s">
        <v>95</v>
      </c>
      <c r="G580" t="s">
        <v>152</v>
      </c>
      <c r="H580" t="s">
        <v>66</v>
      </c>
      <c r="L580" s="30">
        <v>754491</v>
      </c>
      <c r="M580" s="11" t="s">
        <v>44</v>
      </c>
      <c r="S580" s="30">
        <v>598585</v>
      </c>
    </row>
    <row r="581" spans="1:19" x14ac:dyDescent="0.35">
      <c r="A581" s="43"/>
      <c r="B581" t="s">
        <v>19</v>
      </c>
      <c r="C581" t="s">
        <v>19</v>
      </c>
      <c r="D581" t="s">
        <v>14</v>
      </c>
      <c r="E581" t="s">
        <v>47</v>
      </c>
      <c r="F581" s="43" t="s">
        <v>95</v>
      </c>
      <c r="G581" t="s">
        <v>152</v>
      </c>
      <c r="H581" t="s">
        <v>66</v>
      </c>
      <c r="L581" s="30">
        <v>92473</v>
      </c>
      <c r="M581" s="11" t="s">
        <v>44</v>
      </c>
      <c r="S581" s="30">
        <v>598585</v>
      </c>
    </row>
    <row r="582" spans="1:19" x14ac:dyDescent="0.35">
      <c r="A582" s="43"/>
      <c r="B582" t="s">
        <v>19</v>
      </c>
      <c r="C582" t="s">
        <v>19</v>
      </c>
      <c r="D582" t="s">
        <v>19</v>
      </c>
      <c r="E582" t="s">
        <v>19</v>
      </c>
      <c r="F582" s="43" t="s">
        <v>19</v>
      </c>
      <c r="G582" t="s">
        <v>19</v>
      </c>
      <c r="H582" t="s">
        <v>19</v>
      </c>
      <c r="L582" s="30"/>
      <c r="M582" s="11"/>
      <c r="S582" s="30"/>
    </row>
    <row r="583" spans="1:19" x14ac:dyDescent="0.35">
      <c r="A583" s="41">
        <v>45190</v>
      </c>
      <c r="B583" t="s">
        <v>16</v>
      </c>
      <c r="C583" t="s">
        <v>37</v>
      </c>
      <c r="D583" t="s">
        <v>13</v>
      </c>
      <c r="E583" t="s">
        <v>47</v>
      </c>
      <c r="F583" s="43" t="s">
        <v>95</v>
      </c>
      <c r="G583" t="s">
        <v>152</v>
      </c>
      <c r="H583" t="s">
        <v>167</v>
      </c>
      <c r="L583" s="30">
        <v>15952</v>
      </c>
      <c r="M583" s="11" t="s">
        <v>44</v>
      </c>
      <c r="S583" s="30">
        <v>11834</v>
      </c>
    </row>
    <row r="584" spans="1:19" x14ac:dyDescent="0.35">
      <c r="A584" s="43"/>
      <c r="B584" t="s">
        <v>19</v>
      </c>
      <c r="C584" t="s">
        <v>19</v>
      </c>
      <c r="D584" t="s">
        <v>14</v>
      </c>
      <c r="E584" t="s">
        <v>47</v>
      </c>
      <c r="F584" s="43" t="s">
        <v>95</v>
      </c>
      <c r="G584" t="s">
        <v>152</v>
      </c>
      <c r="H584" t="s">
        <v>167</v>
      </c>
      <c r="L584" s="30">
        <v>316</v>
      </c>
      <c r="M584" s="11" t="s">
        <v>44</v>
      </c>
      <c r="S584" s="30">
        <v>11834</v>
      </c>
    </row>
    <row r="585" spans="1:19" x14ac:dyDescent="0.35">
      <c r="A585" s="43"/>
      <c r="B585" t="s">
        <v>19</v>
      </c>
      <c r="C585" t="s">
        <v>19</v>
      </c>
      <c r="D585" t="s">
        <v>19</v>
      </c>
      <c r="E585" t="s">
        <v>19</v>
      </c>
      <c r="F585" s="43" t="s">
        <v>19</v>
      </c>
      <c r="G585" t="s">
        <v>19</v>
      </c>
      <c r="H585" t="s">
        <v>19</v>
      </c>
      <c r="L585" s="30"/>
      <c r="M585" s="11"/>
      <c r="S585" s="30"/>
    </row>
    <row r="586" spans="1:19" x14ac:dyDescent="0.35">
      <c r="A586" s="41">
        <v>45190</v>
      </c>
      <c r="B586" t="s">
        <v>16</v>
      </c>
      <c r="C586" t="s">
        <v>37</v>
      </c>
      <c r="D586" t="s">
        <v>13</v>
      </c>
      <c r="E586" t="s">
        <v>47</v>
      </c>
      <c r="F586" s="43" t="s">
        <v>95</v>
      </c>
      <c r="G586" t="s">
        <v>152</v>
      </c>
      <c r="H586" t="s">
        <v>168</v>
      </c>
      <c r="L586" s="30">
        <v>23933</v>
      </c>
      <c r="M586" s="11" t="s">
        <v>44</v>
      </c>
      <c r="S586" s="30">
        <v>20041</v>
      </c>
    </row>
    <row r="587" spans="1:19" x14ac:dyDescent="0.35">
      <c r="A587" s="43"/>
      <c r="B587" t="s">
        <v>19</v>
      </c>
      <c r="C587" t="s">
        <v>19</v>
      </c>
      <c r="D587" t="s">
        <v>14</v>
      </c>
      <c r="E587" t="s">
        <v>47</v>
      </c>
      <c r="F587" s="43" t="s">
        <v>95</v>
      </c>
      <c r="G587" t="s">
        <v>152</v>
      </c>
      <c r="H587" t="s">
        <v>168</v>
      </c>
      <c r="L587" s="30">
        <v>223</v>
      </c>
      <c r="M587" s="11" t="s">
        <v>44</v>
      </c>
      <c r="S587" s="30">
        <v>20041</v>
      </c>
    </row>
    <row r="588" spans="1:19" x14ac:dyDescent="0.35">
      <c r="A588" s="43"/>
      <c r="B588" t="s">
        <v>19</v>
      </c>
      <c r="C588" t="s">
        <v>19</v>
      </c>
      <c r="D588" t="s">
        <v>19</v>
      </c>
      <c r="E588" t="s">
        <v>19</v>
      </c>
      <c r="F588" s="43" t="s">
        <v>19</v>
      </c>
      <c r="G588" t="s">
        <v>19</v>
      </c>
      <c r="H588" t="s">
        <v>19</v>
      </c>
      <c r="L588" s="30"/>
      <c r="M588" s="11"/>
      <c r="S588" s="30"/>
    </row>
    <row r="589" spans="1:19" x14ac:dyDescent="0.35">
      <c r="A589" s="41">
        <v>45190</v>
      </c>
      <c r="B589" t="s">
        <v>16</v>
      </c>
      <c r="C589" t="s">
        <v>37</v>
      </c>
      <c r="D589" t="s">
        <v>13</v>
      </c>
      <c r="E589" t="s">
        <v>47</v>
      </c>
      <c r="F589" s="43" t="s">
        <v>95</v>
      </c>
      <c r="G589" t="s">
        <v>152</v>
      </c>
      <c r="H589" t="s">
        <v>67</v>
      </c>
      <c r="L589" s="30">
        <v>38251</v>
      </c>
      <c r="M589" s="11" t="s">
        <v>44</v>
      </c>
      <c r="S589" s="30">
        <v>28376</v>
      </c>
    </row>
    <row r="590" spans="1:19" x14ac:dyDescent="0.35">
      <c r="A590" s="43"/>
      <c r="B590" t="s">
        <v>19</v>
      </c>
      <c r="C590" t="s">
        <v>19</v>
      </c>
      <c r="D590" t="s">
        <v>14</v>
      </c>
      <c r="E590" t="s">
        <v>47</v>
      </c>
      <c r="F590" s="43" t="s">
        <v>95</v>
      </c>
      <c r="G590" t="s">
        <v>152</v>
      </c>
      <c r="H590" t="s">
        <v>67</v>
      </c>
      <c r="L590" s="30">
        <v>140</v>
      </c>
      <c r="M590" s="11" t="s">
        <v>44</v>
      </c>
      <c r="S590" s="30">
        <v>28376</v>
      </c>
    </row>
    <row r="591" spans="1:19" x14ac:dyDescent="0.35">
      <c r="A591" s="43"/>
      <c r="B591" t="s">
        <v>19</v>
      </c>
      <c r="C591" t="s">
        <v>19</v>
      </c>
      <c r="D591" t="s">
        <v>19</v>
      </c>
      <c r="E591" t="s">
        <v>19</v>
      </c>
      <c r="F591" s="43" t="s">
        <v>19</v>
      </c>
      <c r="G591" t="s">
        <v>19</v>
      </c>
      <c r="H591" t="s">
        <v>19</v>
      </c>
      <c r="L591" s="30"/>
      <c r="M591" s="43"/>
      <c r="S591" s="30"/>
    </row>
    <row r="592" spans="1:19" x14ac:dyDescent="0.35">
      <c r="A592" s="41">
        <v>45190</v>
      </c>
      <c r="B592" t="s">
        <v>16</v>
      </c>
      <c r="C592" t="s">
        <v>37</v>
      </c>
      <c r="D592" t="s">
        <v>13</v>
      </c>
      <c r="E592" t="s">
        <v>47</v>
      </c>
      <c r="F592" s="43" t="s">
        <v>95</v>
      </c>
      <c r="G592" t="s">
        <v>152</v>
      </c>
      <c r="H592" t="s">
        <v>126</v>
      </c>
      <c r="L592" s="30">
        <v>68351</v>
      </c>
      <c r="M592" s="11" t="s">
        <v>44</v>
      </c>
      <c r="S592" s="30">
        <v>62038</v>
      </c>
    </row>
    <row r="593" spans="1:19" x14ac:dyDescent="0.35">
      <c r="A593" s="43"/>
      <c r="B593" t="s">
        <v>19</v>
      </c>
      <c r="C593" t="s">
        <v>19</v>
      </c>
      <c r="D593" t="s">
        <v>14</v>
      </c>
      <c r="E593" t="s">
        <v>47</v>
      </c>
      <c r="F593" s="43" t="s">
        <v>95</v>
      </c>
      <c r="G593" t="s">
        <v>152</v>
      </c>
      <c r="H593" t="s">
        <v>126</v>
      </c>
      <c r="L593" s="30">
        <v>3828</v>
      </c>
      <c r="M593" s="11" t="s">
        <v>44</v>
      </c>
      <c r="S593" s="30">
        <v>62038</v>
      </c>
    </row>
    <row r="594" spans="1:19" x14ac:dyDescent="0.35">
      <c r="A594" s="43"/>
      <c r="B594" t="s">
        <v>19</v>
      </c>
      <c r="C594" t="s">
        <v>19</v>
      </c>
      <c r="D594" t="s">
        <v>19</v>
      </c>
      <c r="E594" t="s">
        <v>19</v>
      </c>
      <c r="F594" s="43" t="s">
        <v>19</v>
      </c>
      <c r="G594" t="s">
        <v>19</v>
      </c>
      <c r="H594" t="s">
        <v>19</v>
      </c>
      <c r="L594" s="30"/>
      <c r="M594" s="11"/>
      <c r="S594" s="30"/>
    </row>
    <row r="595" spans="1:19" x14ac:dyDescent="0.35">
      <c r="A595" s="41">
        <v>45190</v>
      </c>
      <c r="B595" t="s">
        <v>16</v>
      </c>
      <c r="C595" t="s">
        <v>37</v>
      </c>
      <c r="D595" t="s">
        <v>13</v>
      </c>
      <c r="E595" t="s">
        <v>47</v>
      </c>
      <c r="F595" s="43" t="s">
        <v>95</v>
      </c>
      <c r="G595" t="s">
        <v>152</v>
      </c>
      <c r="H595" t="s">
        <v>29</v>
      </c>
      <c r="L595" s="30">
        <v>2730276</v>
      </c>
      <c r="M595" s="11" t="s">
        <v>44</v>
      </c>
      <c r="S595" s="30">
        <v>2133829</v>
      </c>
    </row>
    <row r="596" spans="1:19" x14ac:dyDescent="0.35">
      <c r="A596" s="43"/>
      <c r="B596" t="s">
        <v>19</v>
      </c>
      <c r="C596" t="s">
        <v>19</v>
      </c>
      <c r="D596" t="s">
        <v>14</v>
      </c>
      <c r="E596" t="s">
        <v>47</v>
      </c>
      <c r="F596" s="43" t="s">
        <v>95</v>
      </c>
      <c r="G596" t="s">
        <v>152</v>
      </c>
      <c r="H596" t="s">
        <v>29</v>
      </c>
      <c r="L596" s="30">
        <v>58997</v>
      </c>
      <c r="M596" s="11" t="s">
        <v>44</v>
      </c>
      <c r="S596" s="30">
        <v>2133829</v>
      </c>
    </row>
    <row r="597" spans="1:19" x14ac:dyDescent="0.35">
      <c r="A597" s="43"/>
      <c r="B597" t="s">
        <v>19</v>
      </c>
      <c r="C597" t="s">
        <v>19</v>
      </c>
      <c r="D597" t="s">
        <v>19</v>
      </c>
      <c r="E597" t="s">
        <v>19</v>
      </c>
      <c r="F597" s="43" t="s">
        <v>19</v>
      </c>
      <c r="G597" t="s">
        <v>19</v>
      </c>
      <c r="H597" t="s">
        <v>19</v>
      </c>
      <c r="L597" s="30"/>
      <c r="M597" s="11"/>
      <c r="S597" s="30"/>
    </row>
    <row r="598" spans="1:19" x14ac:dyDescent="0.35">
      <c r="A598" s="41">
        <v>45190</v>
      </c>
      <c r="B598" t="s">
        <v>16</v>
      </c>
      <c r="C598" t="s">
        <v>37</v>
      </c>
      <c r="D598" t="s">
        <v>13</v>
      </c>
      <c r="E598" t="s">
        <v>47</v>
      </c>
      <c r="F598" s="43" t="s">
        <v>95</v>
      </c>
      <c r="G598" t="s">
        <v>152</v>
      </c>
      <c r="H598" t="s">
        <v>169</v>
      </c>
      <c r="L598" s="30">
        <v>36280</v>
      </c>
      <c r="M598" s="11" t="s">
        <v>44</v>
      </c>
      <c r="S598" s="30">
        <v>53058</v>
      </c>
    </row>
    <row r="599" spans="1:19" x14ac:dyDescent="0.35">
      <c r="A599" s="43"/>
      <c r="B599" t="s">
        <v>19</v>
      </c>
      <c r="C599" t="s">
        <v>19</v>
      </c>
      <c r="D599" t="s">
        <v>14</v>
      </c>
      <c r="E599" t="s">
        <v>47</v>
      </c>
      <c r="F599" s="43" t="s">
        <v>95</v>
      </c>
      <c r="G599" t="s">
        <v>152</v>
      </c>
      <c r="H599" t="s">
        <v>169</v>
      </c>
      <c r="L599" s="30">
        <v>1106</v>
      </c>
      <c r="M599" s="11" t="s">
        <v>44</v>
      </c>
      <c r="S599" s="30">
        <v>53058</v>
      </c>
    </row>
    <row r="600" spans="1:19" x14ac:dyDescent="0.35">
      <c r="A600" s="43"/>
      <c r="B600" t="s">
        <v>19</v>
      </c>
      <c r="C600" t="s">
        <v>19</v>
      </c>
      <c r="D600" t="s">
        <v>19</v>
      </c>
      <c r="E600" t="s">
        <v>19</v>
      </c>
      <c r="F600" s="43" t="s">
        <v>19</v>
      </c>
      <c r="G600" t="s">
        <v>19</v>
      </c>
      <c r="H600" t="s">
        <v>19</v>
      </c>
      <c r="L600" s="30"/>
      <c r="M600" s="11"/>
      <c r="S600" s="30"/>
    </row>
    <row r="601" spans="1:19" x14ac:dyDescent="0.35">
      <c r="A601" s="41">
        <v>45190</v>
      </c>
      <c r="B601" t="s">
        <v>16</v>
      </c>
      <c r="C601" t="s">
        <v>37</v>
      </c>
      <c r="D601" t="s">
        <v>13</v>
      </c>
      <c r="E601" t="s">
        <v>47</v>
      </c>
      <c r="F601" s="43" t="s">
        <v>95</v>
      </c>
      <c r="G601" t="s">
        <v>152</v>
      </c>
      <c r="H601" t="s">
        <v>170</v>
      </c>
      <c r="L601" s="30">
        <v>65685</v>
      </c>
      <c r="M601" s="11" t="s">
        <v>44</v>
      </c>
      <c r="S601" s="30">
        <v>63239</v>
      </c>
    </row>
    <row r="602" spans="1:19" x14ac:dyDescent="0.35">
      <c r="A602" s="43"/>
      <c r="B602" t="s">
        <v>19</v>
      </c>
      <c r="C602" t="s">
        <v>19</v>
      </c>
      <c r="D602" t="s">
        <v>14</v>
      </c>
      <c r="E602" t="s">
        <v>47</v>
      </c>
      <c r="F602" s="43" t="s">
        <v>95</v>
      </c>
      <c r="G602" t="s">
        <v>152</v>
      </c>
      <c r="H602" t="s">
        <v>170</v>
      </c>
      <c r="L602" s="30">
        <v>652</v>
      </c>
      <c r="M602" s="11" t="s">
        <v>44</v>
      </c>
      <c r="S602" s="30">
        <v>63239</v>
      </c>
    </row>
    <row r="603" spans="1:19" x14ac:dyDescent="0.35">
      <c r="A603" s="43"/>
      <c r="B603" t="s">
        <v>19</v>
      </c>
      <c r="C603" t="s">
        <v>19</v>
      </c>
      <c r="D603" t="s">
        <v>19</v>
      </c>
      <c r="E603" t="s">
        <v>19</v>
      </c>
      <c r="F603" s="43" t="s">
        <v>19</v>
      </c>
      <c r="G603" t="s">
        <v>19</v>
      </c>
      <c r="H603" t="s">
        <v>19</v>
      </c>
      <c r="L603" s="30"/>
      <c r="M603" s="11"/>
      <c r="S603" s="30"/>
    </row>
    <row r="604" spans="1:19" x14ac:dyDescent="0.35">
      <c r="A604" s="41">
        <v>45190</v>
      </c>
      <c r="B604" t="s">
        <v>16</v>
      </c>
      <c r="C604" t="s">
        <v>37</v>
      </c>
      <c r="D604" t="s">
        <v>13</v>
      </c>
      <c r="E604" t="s">
        <v>47</v>
      </c>
      <c r="F604" s="43" t="s">
        <v>95</v>
      </c>
      <c r="G604" t="s">
        <v>152</v>
      </c>
      <c r="H604" t="s">
        <v>171</v>
      </c>
      <c r="L604" s="30">
        <v>41980</v>
      </c>
      <c r="M604" s="11" t="s">
        <v>44</v>
      </c>
      <c r="S604" s="30">
        <v>87794</v>
      </c>
    </row>
    <row r="605" spans="1:19" x14ac:dyDescent="0.35">
      <c r="A605" s="43"/>
      <c r="B605" t="s">
        <v>19</v>
      </c>
      <c r="C605" t="s">
        <v>19</v>
      </c>
      <c r="D605" t="s">
        <v>14</v>
      </c>
      <c r="E605" t="s">
        <v>47</v>
      </c>
      <c r="F605" s="43" t="s">
        <v>95</v>
      </c>
      <c r="G605" t="s">
        <v>152</v>
      </c>
      <c r="H605" t="s">
        <v>171</v>
      </c>
      <c r="L605" s="30">
        <v>1461</v>
      </c>
      <c r="M605" s="11" t="s">
        <v>44</v>
      </c>
      <c r="S605" s="30">
        <v>87794</v>
      </c>
    </row>
    <row r="606" spans="1:19" x14ac:dyDescent="0.35">
      <c r="A606" s="43"/>
      <c r="B606" t="s">
        <v>19</v>
      </c>
      <c r="C606" t="s">
        <v>19</v>
      </c>
      <c r="D606" t="s">
        <v>19</v>
      </c>
      <c r="E606" t="s">
        <v>19</v>
      </c>
      <c r="F606" s="43" t="s">
        <v>19</v>
      </c>
      <c r="G606" t="s">
        <v>19</v>
      </c>
      <c r="H606" t="s">
        <v>19</v>
      </c>
      <c r="L606" s="30"/>
      <c r="M606" s="11"/>
      <c r="S606" s="30"/>
    </row>
    <row r="607" spans="1:19" x14ac:dyDescent="0.35">
      <c r="A607" s="41">
        <v>45190</v>
      </c>
      <c r="B607" t="s">
        <v>16</v>
      </c>
      <c r="C607" t="s">
        <v>37</v>
      </c>
      <c r="D607" t="s">
        <v>13</v>
      </c>
      <c r="E607" t="s">
        <v>47</v>
      </c>
      <c r="F607" s="43" t="s">
        <v>95</v>
      </c>
      <c r="G607" t="s">
        <v>152</v>
      </c>
      <c r="H607" t="s">
        <v>172</v>
      </c>
      <c r="L607" s="30">
        <v>288325</v>
      </c>
      <c r="M607" s="11" t="s">
        <v>44</v>
      </c>
      <c r="S607" s="30">
        <v>213892</v>
      </c>
    </row>
    <row r="608" spans="1:19" x14ac:dyDescent="0.35">
      <c r="A608" s="43"/>
      <c r="B608" t="s">
        <v>19</v>
      </c>
      <c r="C608" t="s">
        <v>19</v>
      </c>
      <c r="D608" t="s">
        <v>14</v>
      </c>
      <c r="E608" t="s">
        <v>47</v>
      </c>
      <c r="F608" s="43" t="s">
        <v>95</v>
      </c>
      <c r="G608" t="s">
        <v>152</v>
      </c>
      <c r="H608" t="s">
        <v>172</v>
      </c>
      <c r="L608" s="30">
        <v>2326</v>
      </c>
      <c r="M608" s="11" t="s">
        <v>44</v>
      </c>
      <c r="S608" s="30">
        <v>213892</v>
      </c>
    </row>
    <row r="609" spans="1:19" x14ac:dyDescent="0.35">
      <c r="A609" s="43"/>
      <c r="B609" t="s">
        <v>19</v>
      </c>
      <c r="C609" t="s">
        <v>19</v>
      </c>
      <c r="D609" t="s">
        <v>19</v>
      </c>
      <c r="E609" t="s">
        <v>19</v>
      </c>
      <c r="F609" s="43" t="s">
        <v>19</v>
      </c>
      <c r="G609" t="s">
        <v>19</v>
      </c>
      <c r="H609" t="s">
        <v>19</v>
      </c>
      <c r="L609" s="30"/>
      <c r="M609" s="11"/>
      <c r="S609" s="30"/>
    </row>
    <row r="610" spans="1:19" x14ac:dyDescent="0.35">
      <c r="A610" s="41">
        <v>45190</v>
      </c>
      <c r="B610" t="s">
        <v>16</v>
      </c>
      <c r="C610" t="s">
        <v>37</v>
      </c>
      <c r="D610" t="s">
        <v>13</v>
      </c>
      <c r="E610" t="s">
        <v>47</v>
      </c>
      <c r="F610" s="43" t="s">
        <v>95</v>
      </c>
      <c r="G610" t="s">
        <v>152</v>
      </c>
      <c r="H610" t="s">
        <v>173</v>
      </c>
      <c r="L610" s="30">
        <v>275398</v>
      </c>
      <c r="M610" s="11" t="s">
        <v>44</v>
      </c>
      <c r="S610" s="30">
        <v>219670</v>
      </c>
    </row>
    <row r="611" spans="1:19" x14ac:dyDescent="0.35">
      <c r="A611" s="43"/>
      <c r="B611" t="s">
        <v>19</v>
      </c>
      <c r="C611" t="s">
        <v>19</v>
      </c>
      <c r="D611" t="s">
        <v>14</v>
      </c>
      <c r="E611" t="s">
        <v>47</v>
      </c>
      <c r="F611" s="43" t="s">
        <v>95</v>
      </c>
      <c r="G611" t="s">
        <v>152</v>
      </c>
      <c r="H611" t="s">
        <v>173</v>
      </c>
      <c r="L611" s="30">
        <v>27699</v>
      </c>
      <c r="M611" s="11" t="s">
        <v>44</v>
      </c>
      <c r="S611" s="30">
        <v>219670</v>
      </c>
    </row>
    <row r="612" spans="1:19" x14ac:dyDescent="0.35">
      <c r="A612" s="43"/>
      <c r="B612" t="s">
        <v>19</v>
      </c>
      <c r="C612" t="s">
        <v>19</v>
      </c>
      <c r="D612" t="s">
        <v>19</v>
      </c>
      <c r="E612" t="s">
        <v>19</v>
      </c>
      <c r="F612" s="43" t="s">
        <v>19</v>
      </c>
      <c r="G612" t="s">
        <v>19</v>
      </c>
      <c r="H612" t="s">
        <v>19</v>
      </c>
      <c r="L612" s="30"/>
      <c r="M612" s="11"/>
      <c r="S612" s="30"/>
    </row>
    <row r="613" spans="1:19" x14ac:dyDescent="0.35">
      <c r="A613" s="41">
        <v>45190</v>
      </c>
      <c r="B613" t="s">
        <v>16</v>
      </c>
      <c r="C613" t="s">
        <v>37</v>
      </c>
      <c r="D613" t="s">
        <v>13</v>
      </c>
      <c r="E613" t="s">
        <v>47</v>
      </c>
      <c r="F613" s="43" t="s">
        <v>95</v>
      </c>
      <c r="G613" t="s">
        <v>152</v>
      </c>
      <c r="H613" t="s">
        <v>174</v>
      </c>
      <c r="L613" s="30">
        <v>28785</v>
      </c>
      <c r="M613" s="11" t="s">
        <v>44</v>
      </c>
      <c r="S613" s="30">
        <v>75805</v>
      </c>
    </row>
    <row r="614" spans="1:19" x14ac:dyDescent="0.35">
      <c r="A614" s="43"/>
      <c r="B614" t="s">
        <v>19</v>
      </c>
      <c r="C614" t="s">
        <v>19</v>
      </c>
      <c r="D614" t="s">
        <v>14</v>
      </c>
      <c r="E614" t="s">
        <v>47</v>
      </c>
      <c r="F614" s="43" t="s">
        <v>95</v>
      </c>
      <c r="G614" t="s">
        <v>152</v>
      </c>
      <c r="H614" t="s">
        <v>174</v>
      </c>
      <c r="L614" s="30">
        <v>22339</v>
      </c>
      <c r="M614" s="11" t="s">
        <v>44</v>
      </c>
      <c r="S614" s="30">
        <v>75805</v>
      </c>
    </row>
    <row r="615" spans="1:19" x14ac:dyDescent="0.35">
      <c r="A615" s="43"/>
      <c r="B615" t="s">
        <v>19</v>
      </c>
      <c r="C615" t="s">
        <v>19</v>
      </c>
      <c r="D615" t="s">
        <v>19</v>
      </c>
      <c r="E615" t="s">
        <v>19</v>
      </c>
      <c r="F615" s="43" t="s">
        <v>19</v>
      </c>
      <c r="G615" t="s">
        <v>19</v>
      </c>
      <c r="H615" t="s">
        <v>19</v>
      </c>
      <c r="L615" s="30"/>
      <c r="M615" s="11"/>
      <c r="S615" s="30"/>
    </row>
    <row r="616" spans="1:19" x14ac:dyDescent="0.35">
      <c r="A616" s="41">
        <v>45190</v>
      </c>
      <c r="B616" t="s">
        <v>16</v>
      </c>
      <c r="C616" t="s">
        <v>37</v>
      </c>
      <c r="D616" t="s">
        <v>13</v>
      </c>
      <c r="E616" t="s">
        <v>47</v>
      </c>
      <c r="F616" s="43" t="s">
        <v>95</v>
      </c>
      <c r="G616" t="s">
        <v>152</v>
      </c>
      <c r="H616" t="s">
        <v>64</v>
      </c>
      <c r="L616" s="30">
        <v>2012521</v>
      </c>
      <c r="M616" s="11" t="s">
        <v>44</v>
      </c>
      <c r="S616" s="30">
        <v>1593065</v>
      </c>
    </row>
    <row r="617" spans="1:19" x14ac:dyDescent="0.35">
      <c r="A617" s="43"/>
      <c r="B617" t="s">
        <v>19</v>
      </c>
      <c r="C617" t="s">
        <v>19</v>
      </c>
      <c r="D617" t="s">
        <v>14</v>
      </c>
      <c r="E617" t="s">
        <v>47</v>
      </c>
      <c r="F617" s="43" t="s">
        <v>95</v>
      </c>
      <c r="G617" t="s">
        <v>152</v>
      </c>
      <c r="H617" t="s">
        <v>64</v>
      </c>
      <c r="L617" s="30">
        <v>168494</v>
      </c>
      <c r="M617" s="11" t="s">
        <v>44</v>
      </c>
      <c r="S617" s="30">
        <v>1593065</v>
      </c>
    </row>
    <row r="618" spans="1:19" x14ac:dyDescent="0.35">
      <c r="A618" s="43"/>
      <c r="B618" t="s">
        <v>19</v>
      </c>
      <c r="C618" t="s">
        <v>19</v>
      </c>
      <c r="D618" t="s">
        <v>19</v>
      </c>
      <c r="E618" t="s">
        <v>19</v>
      </c>
      <c r="F618" s="43" t="s">
        <v>19</v>
      </c>
      <c r="G618" t="s">
        <v>19</v>
      </c>
      <c r="H618" t="s">
        <v>19</v>
      </c>
      <c r="L618" s="30"/>
      <c r="M618" s="11"/>
      <c r="S618" s="30"/>
    </row>
    <row r="619" spans="1:19" x14ac:dyDescent="0.35">
      <c r="A619" s="41">
        <v>45190</v>
      </c>
      <c r="B619" t="s">
        <v>16</v>
      </c>
      <c r="C619" t="s">
        <v>37</v>
      </c>
      <c r="D619" t="s">
        <v>13</v>
      </c>
      <c r="E619" t="s">
        <v>47</v>
      </c>
      <c r="F619" s="43" t="s">
        <v>95</v>
      </c>
      <c r="G619" t="s">
        <v>152</v>
      </c>
      <c r="H619" t="s">
        <v>175</v>
      </c>
      <c r="L619" s="30">
        <v>65266</v>
      </c>
      <c r="M619" s="11" t="s">
        <v>44</v>
      </c>
      <c r="S619" s="30">
        <v>48417</v>
      </c>
    </row>
    <row r="620" spans="1:19" x14ac:dyDescent="0.35">
      <c r="A620" s="43"/>
      <c r="B620" t="s">
        <v>19</v>
      </c>
      <c r="C620" t="s">
        <v>19</v>
      </c>
      <c r="D620" t="s">
        <v>14</v>
      </c>
      <c r="E620" t="s">
        <v>47</v>
      </c>
      <c r="F620" s="43" t="s">
        <v>95</v>
      </c>
      <c r="G620" t="s">
        <v>152</v>
      </c>
      <c r="H620" t="s">
        <v>175</v>
      </c>
      <c r="L620" s="30">
        <v>9683</v>
      </c>
      <c r="M620" s="11" t="s">
        <v>44</v>
      </c>
      <c r="S620" s="30">
        <v>48417</v>
      </c>
    </row>
    <row r="621" spans="1:19" x14ac:dyDescent="0.35">
      <c r="A621" s="43"/>
      <c r="B621" t="s">
        <v>19</v>
      </c>
      <c r="C621" t="s">
        <v>19</v>
      </c>
      <c r="D621" t="s">
        <v>19</v>
      </c>
      <c r="E621" t="s">
        <v>19</v>
      </c>
      <c r="F621" s="43" t="s">
        <v>19</v>
      </c>
      <c r="G621" t="s">
        <v>19</v>
      </c>
      <c r="H621" t="s">
        <v>19</v>
      </c>
      <c r="L621" s="30"/>
      <c r="M621" s="11"/>
      <c r="S621" s="30"/>
    </row>
    <row r="622" spans="1:19" x14ac:dyDescent="0.35">
      <c r="A622" s="41">
        <v>45190</v>
      </c>
      <c r="B622" t="s">
        <v>16</v>
      </c>
      <c r="C622" t="s">
        <v>37</v>
      </c>
      <c r="D622" t="s">
        <v>13</v>
      </c>
      <c r="E622" t="s">
        <v>47</v>
      </c>
      <c r="F622" s="43" t="s">
        <v>95</v>
      </c>
      <c r="G622" t="s">
        <v>152</v>
      </c>
      <c r="H622" t="s">
        <v>68</v>
      </c>
      <c r="L622" s="30">
        <v>2293344</v>
      </c>
      <c r="M622" s="11" t="s">
        <v>44</v>
      </c>
      <c r="S622" s="30">
        <v>1714524</v>
      </c>
    </row>
    <row r="623" spans="1:19" x14ac:dyDescent="0.35">
      <c r="A623" s="43"/>
      <c r="B623" t="s">
        <v>19</v>
      </c>
      <c r="C623" t="s">
        <v>19</v>
      </c>
      <c r="D623" t="s">
        <v>14</v>
      </c>
      <c r="E623" t="s">
        <v>47</v>
      </c>
      <c r="F623" s="43" t="s">
        <v>95</v>
      </c>
      <c r="G623" t="s">
        <v>152</v>
      </c>
      <c r="H623" t="s">
        <v>68</v>
      </c>
      <c r="L623" s="30">
        <v>138018</v>
      </c>
      <c r="M623" s="11" t="s">
        <v>44</v>
      </c>
      <c r="S623" s="30">
        <v>1714524</v>
      </c>
    </row>
    <row r="624" spans="1:19" x14ac:dyDescent="0.35">
      <c r="A624" s="43"/>
      <c r="B624" t="s">
        <v>19</v>
      </c>
      <c r="C624" t="s">
        <v>19</v>
      </c>
      <c r="D624" t="s">
        <v>19</v>
      </c>
      <c r="E624" t="s">
        <v>19</v>
      </c>
      <c r="F624" s="43" t="s">
        <v>19</v>
      </c>
      <c r="G624" t="s">
        <v>19</v>
      </c>
      <c r="H624" t="s">
        <v>19</v>
      </c>
      <c r="L624" s="30"/>
      <c r="M624" s="11"/>
      <c r="S624" s="30"/>
    </row>
    <row r="625" spans="1:19" x14ac:dyDescent="0.35">
      <c r="A625" s="41">
        <v>45190</v>
      </c>
      <c r="B625" t="s">
        <v>16</v>
      </c>
      <c r="C625" t="s">
        <v>37</v>
      </c>
      <c r="D625" t="s">
        <v>13</v>
      </c>
      <c r="E625" t="s">
        <v>47</v>
      </c>
      <c r="F625" s="43" t="s">
        <v>95</v>
      </c>
      <c r="G625" t="s">
        <v>152</v>
      </c>
      <c r="H625" t="s">
        <v>43</v>
      </c>
      <c r="L625" s="30">
        <v>137779</v>
      </c>
      <c r="M625" s="11" t="s">
        <v>44</v>
      </c>
      <c r="S625" s="30">
        <v>162627</v>
      </c>
    </row>
    <row r="626" spans="1:19" x14ac:dyDescent="0.35">
      <c r="A626" s="43"/>
      <c r="B626" t="s">
        <v>19</v>
      </c>
      <c r="C626" t="s">
        <v>19</v>
      </c>
      <c r="D626" t="s">
        <v>14</v>
      </c>
      <c r="E626" t="s">
        <v>47</v>
      </c>
      <c r="F626" s="43" t="s">
        <v>95</v>
      </c>
      <c r="G626" t="s">
        <v>152</v>
      </c>
      <c r="H626" t="s">
        <v>43</v>
      </c>
      <c r="L626" s="30">
        <v>32745</v>
      </c>
      <c r="M626" s="11" t="s">
        <v>44</v>
      </c>
      <c r="S626" s="30">
        <v>162627</v>
      </c>
    </row>
    <row r="627" spans="1:19" x14ac:dyDescent="0.35">
      <c r="A627" s="43"/>
      <c r="B627" t="s">
        <v>19</v>
      </c>
      <c r="C627" t="s">
        <v>19</v>
      </c>
      <c r="D627" t="s">
        <v>19</v>
      </c>
      <c r="E627" t="s">
        <v>19</v>
      </c>
      <c r="F627" s="43" t="s">
        <v>19</v>
      </c>
      <c r="G627" t="s">
        <v>19</v>
      </c>
      <c r="H627" t="s">
        <v>19</v>
      </c>
      <c r="L627" s="30"/>
      <c r="M627" s="43"/>
      <c r="S627" s="30"/>
    </row>
    <row r="628" spans="1:19" x14ac:dyDescent="0.35">
      <c r="A628" s="41">
        <v>45190</v>
      </c>
      <c r="B628" t="s">
        <v>16</v>
      </c>
      <c r="C628" t="s">
        <v>37</v>
      </c>
      <c r="D628" t="s">
        <v>13</v>
      </c>
      <c r="E628" t="s">
        <v>47</v>
      </c>
      <c r="F628" s="43" t="s">
        <v>95</v>
      </c>
      <c r="G628" t="s">
        <v>152</v>
      </c>
      <c r="H628" t="s">
        <v>148</v>
      </c>
      <c r="L628" s="30">
        <v>1810697</v>
      </c>
      <c r="M628" s="11" t="s">
        <v>44</v>
      </c>
      <c r="S628" s="30">
        <v>1432844</v>
      </c>
    </row>
    <row r="629" spans="1:19" x14ac:dyDescent="0.35">
      <c r="A629" s="43"/>
      <c r="B629" t="s">
        <v>19</v>
      </c>
      <c r="C629" t="s">
        <v>19</v>
      </c>
      <c r="D629" t="s">
        <v>14</v>
      </c>
      <c r="E629" t="s">
        <v>47</v>
      </c>
      <c r="F629" s="43" t="s">
        <v>95</v>
      </c>
      <c r="G629" t="s">
        <v>152</v>
      </c>
      <c r="H629" t="s">
        <v>148</v>
      </c>
      <c r="L629" s="30">
        <v>95157</v>
      </c>
      <c r="M629" s="11" t="s">
        <v>44</v>
      </c>
      <c r="S629" s="30">
        <v>1432844</v>
      </c>
    </row>
    <row r="630" spans="1:19" x14ac:dyDescent="0.35">
      <c r="A630" s="43"/>
      <c r="B630" t="s">
        <v>19</v>
      </c>
      <c r="C630" t="s">
        <v>19</v>
      </c>
      <c r="D630" t="s">
        <v>19</v>
      </c>
      <c r="E630" t="s">
        <v>19</v>
      </c>
      <c r="F630" s="43" t="s">
        <v>19</v>
      </c>
      <c r="G630" t="s">
        <v>19</v>
      </c>
      <c r="H630" t="s">
        <v>19</v>
      </c>
      <c r="L630" s="30"/>
      <c r="M630" s="11"/>
      <c r="S630" s="30"/>
    </row>
    <row r="631" spans="1:19" x14ac:dyDescent="0.35">
      <c r="A631" s="41">
        <v>45190</v>
      </c>
      <c r="B631" t="s">
        <v>16</v>
      </c>
      <c r="C631" t="s">
        <v>37</v>
      </c>
      <c r="D631" t="s">
        <v>13</v>
      </c>
      <c r="E631" t="s">
        <v>47</v>
      </c>
      <c r="F631" s="43" t="s">
        <v>95</v>
      </c>
      <c r="G631" t="s">
        <v>152</v>
      </c>
      <c r="H631" t="s">
        <v>176</v>
      </c>
      <c r="L631" s="30">
        <v>39721</v>
      </c>
      <c r="M631" s="11" t="s">
        <v>44</v>
      </c>
      <c r="S631" s="30">
        <v>29467</v>
      </c>
    </row>
    <row r="632" spans="1:19" x14ac:dyDescent="0.35">
      <c r="A632" s="43"/>
      <c r="B632" t="s">
        <v>19</v>
      </c>
      <c r="C632" t="s">
        <v>19</v>
      </c>
      <c r="D632" t="s">
        <v>14</v>
      </c>
      <c r="E632" t="s">
        <v>47</v>
      </c>
      <c r="F632" s="43" t="s">
        <v>95</v>
      </c>
      <c r="G632" t="s">
        <v>152</v>
      </c>
      <c r="H632" t="s">
        <v>176</v>
      </c>
      <c r="L632" s="30">
        <v>231</v>
      </c>
      <c r="M632" s="11" t="s">
        <v>44</v>
      </c>
      <c r="S632" s="30">
        <v>29467</v>
      </c>
    </row>
    <row r="633" spans="1:19" x14ac:dyDescent="0.35">
      <c r="A633" s="43"/>
      <c r="B633" t="s">
        <v>19</v>
      </c>
      <c r="C633" t="s">
        <v>19</v>
      </c>
      <c r="D633" t="s">
        <v>19</v>
      </c>
      <c r="E633" t="s">
        <v>19</v>
      </c>
      <c r="F633" s="43" t="s">
        <v>19</v>
      </c>
      <c r="G633" t="s">
        <v>19</v>
      </c>
      <c r="H633" t="s">
        <v>19</v>
      </c>
      <c r="L633" s="30"/>
      <c r="M633" s="11"/>
      <c r="S633" s="30"/>
    </row>
    <row r="634" spans="1:19" x14ac:dyDescent="0.35">
      <c r="A634" s="41">
        <v>45190</v>
      </c>
      <c r="B634" t="s">
        <v>16</v>
      </c>
      <c r="C634" t="s">
        <v>37</v>
      </c>
      <c r="D634" t="s">
        <v>13</v>
      </c>
      <c r="E634" t="s">
        <v>47</v>
      </c>
      <c r="F634" s="43" t="s">
        <v>95</v>
      </c>
      <c r="G634" t="s">
        <v>152</v>
      </c>
      <c r="H634" t="s">
        <v>177</v>
      </c>
      <c r="L634" s="30">
        <v>44114</v>
      </c>
      <c r="M634" s="11" t="s">
        <v>44</v>
      </c>
      <c r="S634" s="30">
        <v>32726</v>
      </c>
    </row>
    <row r="635" spans="1:19" x14ac:dyDescent="0.35">
      <c r="A635" s="43"/>
      <c r="B635" t="s">
        <v>19</v>
      </c>
      <c r="C635" t="s">
        <v>19</v>
      </c>
      <c r="D635" t="s">
        <v>14</v>
      </c>
      <c r="E635" t="s">
        <v>47</v>
      </c>
      <c r="F635" s="43" t="s">
        <v>95</v>
      </c>
      <c r="G635" t="s">
        <v>152</v>
      </c>
      <c r="H635" t="s">
        <v>177</v>
      </c>
      <c r="L635" s="30">
        <v>6545</v>
      </c>
      <c r="M635" s="11" t="s">
        <v>44</v>
      </c>
      <c r="S635" s="30">
        <v>32726</v>
      </c>
    </row>
    <row r="636" spans="1:19" x14ac:dyDescent="0.35">
      <c r="A636" s="43"/>
      <c r="B636" t="s">
        <v>19</v>
      </c>
      <c r="C636" t="s">
        <v>19</v>
      </c>
      <c r="D636" t="s">
        <v>19</v>
      </c>
      <c r="E636" t="s">
        <v>19</v>
      </c>
      <c r="F636" s="43" t="s">
        <v>19</v>
      </c>
      <c r="G636" t="s">
        <v>19</v>
      </c>
      <c r="H636" t="s">
        <v>19</v>
      </c>
      <c r="L636" s="30"/>
      <c r="M636" s="11"/>
      <c r="S636" s="30"/>
    </row>
    <row r="637" spans="1:19" x14ac:dyDescent="0.35">
      <c r="A637" s="41">
        <v>45190</v>
      </c>
      <c r="B637" t="s">
        <v>16</v>
      </c>
      <c r="C637" t="s">
        <v>37</v>
      </c>
      <c r="D637" t="s">
        <v>13</v>
      </c>
      <c r="E637" t="s">
        <v>47</v>
      </c>
      <c r="F637" s="43" t="s">
        <v>95</v>
      </c>
      <c r="G637" t="s">
        <v>152</v>
      </c>
      <c r="H637" t="s">
        <v>58</v>
      </c>
      <c r="L637" s="30">
        <v>5713352</v>
      </c>
      <c r="M637" s="11" t="s">
        <v>44</v>
      </c>
      <c r="S637" s="30">
        <v>4739613</v>
      </c>
    </row>
    <row r="638" spans="1:19" x14ac:dyDescent="0.35">
      <c r="A638" s="43"/>
      <c r="B638" t="s">
        <v>19</v>
      </c>
      <c r="C638" t="s">
        <v>19</v>
      </c>
      <c r="D638" t="s">
        <v>14</v>
      </c>
      <c r="E638" t="s">
        <v>47</v>
      </c>
      <c r="F638" s="43" t="s">
        <v>95</v>
      </c>
      <c r="G638" t="s">
        <v>152</v>
      </c>
      <c r="H638" t="s">
        <v>58</v>
      </c>
      <c r="L638" s="30">
        <v>288784</v>
      </c>
      <c r="M638" s="11" t="s">
        <v>44</v>
      </c>
      <c r="S638" s="30">
        <v>4739613</v>
      </c>
    </row>
    <row r="639" spans="1:19" x14ac:dyDescent="0.35">
      <c r="A639" s="43"/>
      <c r="B639" t="s">
        <v>19</v>
      </c>
      <c r="C639" t="s">
        <v>19</v>
      </c>
      <c r="D639" t="s">
        <v>19</v>
      </c>
      <c r="E639" t="s">
        <v>19</v>
      </c>
      <c r="F639" s="43" t="s">
        <v>19</v>
      </c>
      <c r="G639" t="s">
        <v>19</v>
      </c>
      <c r="H639" t="s">
        <v>19</v>
      </c>
      <c r="L639" s="30"/>
      <c r="M639" s="11"/>
      <c r="S639" s="30"/>
    </row>
    <row r="640" spans="1:19" x14ac:dyDescent="0.35">
      <c r="A640" s="41">
        <v>45190</v>
      </c>
      <c r="B640" t="s">
        <v>16</v>
      </c>
      <c r="C640" t="s">
        <v>37</v>
      </c>
      <c r="D640" t="s">
        <v>13</v>
      </c>
      <c r="E640" t="s">
        <v>47</v>
      </c>
      <c r="F640" s="43" t="s">
        <v>95</v>
      </c>
      <c r="G640" t="s">
        <v>152</v>
      </c>
      <c r="H640" t="s">
        <v>49</v>
      </c>
      <c r="L640" s="30">
        <v>2521073</v>
      </c>
      <c r="M640" s="11" t="s">
        <v>44</v>
      </c>
      <c r="S640" s="30">
        <v>1982532</v>
      </c>
    </row>
    <row r="641" spans="1:19" x14ac:dyDescent="0.35">
      <c r="A641" s="43"/>
      <c r="B641" t="s">
        <v>19</v>
      </c>
      <c r="C641" t="s">
        <v>19</v>
      </c>
      <c r="D641" t="s">
        <v>14</v>
      </c>
      <c r="E641" t="s">
        <v>47</v>
      </c>
      <c r="F641" s="43" t="s">
        <v>95</v>
      </c>
      <c r="G641" t="s">
        <v>152</v>
      </c>
      <c r="H641" t="s">
        <v>49</v>
      </c>
      <c r="L641" s="30">
        <v>289383</v>
      </c>
      <c r="M641" s="11" t="s">
        <v>44</v>
      </c>
      <c r="S641" s="30">
        <v>1982532</v>
      </c>
    </row>
    <row r="642" spans="1:19" x14ac:dyDescent="0.35">
      <c r="A642" s="43"/>
      <c r="B642" t="s">
        <v>19</v>
      </c>
      <c r="C642" t="s">
        <v>19</v>
      </c>
      <c r="D642" t="s">
        <v>19</v>
      </c>
      <c r="E642" t="s">
        <v>19</v>
      </c>
      <c r="F642" s="43" t="s">
        <v>19</v>
      </c>
      <c r="G642" t="s">
        <v>19</v>
      </c>
      <c r="H642" t="s">
        <v>19</v>
      </c>
      <c r="L642" s="30"/>
      <c r="M642" s="11"/>
      <c r="S642" s="30"/>
    </row>
    <row r="643" spans="1:19" x14ac:dyDescent="0.35">
      <c r="A643" s="41">
        <v>45190</v>
      </c>
      <c r="B643" t="s">
        <v>16</v>
      </c>
      <c r="C643" t="s">
        <v>37</v>
      </c>
      <c r="D643" t="s">
        <v>13</v>
      </c>
      <c r="E643" t="s">
        <v>47</v>
      </c>
      <c r="F643" s="43" t="s">
        <v>95</v>
      </c>
      <c r="G643" t="s">
        <v>152</v>
      </c>
      <c r="H643" t="s">
        <v>56</v>
      </c>
      <c r="L643" s="30">
        <v>6744703</v>
      </c>
      <c r="M643" s="11" t="s">
        <v>44</v>
      </c>
      <c r="S643" s="30">
        <v>7054784</v>
      </c>
    </row>
    <row r="644" spans="1:19" x14ac:dyDescent="0.35">
      <c r="A644" s="43"/>
      <c r="B644" t="s">
        <v>19</v>
      </c>
      <c r="C644" t="s">
        <v>19</v>
      </c>
      <c r="D644" t="s">
        <v>14</v>
      </c>
      <c r="E644" t="s">
        <v>47</v>
      </c>
      <c r="F644" s="43" t="s">
        <v>95</v>
      </c>
      <c r="G644" t="s">
        <v>152</v>
      </c>
      <c r="H644" t="s">
        <v>56</v>
      </c>
      <c r="L644" s="30">
        <v>476200</v>
      </c>
      <c r="M644" s="11" t="s">
        <v>44</v>
      </c>
      <c r="S644" s="30">
        <v>7054784</v>
      </c>
    </row>
    <row r="645" spans="1:19" x14ac:dyDescent="0.35">
      <c r="A645" s="43"/>
      <c r="B645" t="s">
        <v>19</v>
      </c>
      <c r="C645" t="s">
        <v>19</v>
      </c>
      <c r="D645" t="s">
        <v>19</v>
      </c>
      <c r="E645" t="s">
        <v>19</v>
      </c>
      <c r="F645" s="43" t="s">
        <v>19</v>
      </c>
      <c r="G645" t="s">
        <v>19</v>
      </c>
      <c r="H645" t="s">
        <v>19</v>
      </c>
      <c r="L645" s="30"/>
      <c r="M645" s="11"/>
      <c r="S645" s="30"/>
    </row>
    <row r="646" spans="1:19" x14ac:dyDescent="0.35">
      <c r="A646" s="41">
        <v>45190</v>
      </c>
      <c r="B646" t="s">
        <v>16</v>
      </c>
      <c r="C646" t="s">
        <v>37</v>
      </c>
      <c r="D646" t="s">
        <v>13</v>
      </c>
      <c r="E646" t="s">
        <v>47</v>
      </c>
      <c r="F646" s="43" t="s">
        <v>95</v>
      </c>
      <c r="G646" t="s">
        <v>152</v>
      </c>
      <c r="H646" t="s">
        <v>178</v>
      </c>
      <c r="L646" s="30">
        <v>851182</v>
      </c>
      <c r="M646" s="11" t="s">
        <v>44</v>
      </c>
      <c r="S646" s="30">
        <v>857343</v>
      </c>
    </row>
    <row r="647" spans="1:19" x14ac:dyDescent="0.35">
      <c r="A647" s="43"/>
      <c r="B647" t="s">
        <v>19</v>
      </c>
      <c r="C647" t="s">
        <v>19</v>
      </c>
      <c r="D647" t="s">
        <v>14</v>
      </c>
      <c r="E647" t="s">
        <v>47</v>
      </c>
      <c r="F647" s="43" t="s">
        <v>95</v>
      </c>
      <c r="G647" t="s">
        <v>152</v>
      </c>
      <c r="H647" t="s">
        <v>178</v>
      </c>
      <c r="L647" s="30">
        <v>126498</v>
      </c>
      <c r="M647" s="11" t="s">
        <v>44</v>
      </c>
      <c r="S647" s="30">
        <v>857343</v>
      </c>
    </row>
    <row r="648" spans="1:19" x14ac:dyDescent="0.35">
      <c r="A648" s="43"/>
      <c r="B648" t="s">
        <v>19</v>
      </c>
      <c r="C648" t="s">
        <v>19</v>
      </c>
      <c r="D648" t="s">
        <v>19</v>
      </c>
      <c r="E648" t="s">
        <v>19</v>
      </c>
      <c r="F648" s="43" t="s">
        <v>19</v>
      </c>
      <c r="G648" t="s">
        <v>19</v>
      </c>
      <c r="H648" t="s">
        <v>19</v>
      </c>
      <c r="L648" s="30"/>
      <c r="M648" s="11"/>
      <c r="S648" s="30"/>
    </row>
    <row r="649" spans="1:19" x14ac:dyDescent="0.35">
      <c r="A649" s="41">
        <v>45190</v>
      </c>
      <c r="B649" t="s">
        <v>16</v>
      </c>
      <c r="C649" t="s">
        <v>37</v>
      </c>
      <c r="D649" t="s">
        <v>13</v>
      </c>
      <c r="E649" t="s">
        <v>47</v>
      </c>
      <c r="F649" s="43" t="s">
        <v>95</v>
      </c>
      <c r="G649" t="s">
        <v>152</v>
      </c>
      <c r="H649" t="s">
        <v>54</v>
      </c>
      <c r="L649" s="30">
        <v>7656675</v>
      </c>
      <c r="M649" s="11" t="s">
        <v>44</v>
      </c>
      <c r="S649" s="30">
        <v>5772883</v>
      </c>
    </row>
    <row r="650" spans="1:19" x14ac:dyDescent="0.35">
      <c r="A650" s="43"/>
      <c r="B650" t="s">
        <v>19</v>
      </c>
      <c r="C650" t="s">
        <v>19</v>
      </c>
      <c r="D650" t="s">
        <v>14</v>
      </c>
      <c r="E650" t="s">
        <v>47</v>
      </c>
      <c r="F650" s="43" t="s">
        <v>95</v>
      </c>
      <c r="G650" t="s">
        <v>152</v>
      </c>
      <c r="H650" t="s">
        <v>54</v>
      </c>
      <c r="L650" s="30">
        <v>571201</v>
      </c>
      <c r="M650" s="11" t="s">
        <v>44</v>
      </c>
      <c r="S650" s="30">
        <v>5858803</v>
      </c>
    </row>
    <row r="651" spans="1:19" x14ac:dyDescent="0.35">
      <c r="A651" s="43"/>
      <c r="B651" t="s">
        <v>19</v>
      </c>
      <c r="C651" t="s">
        <v>19</v>
      </c>
      <c r="D651" t="s">
        <v>19</v>
      </c>
      <c r="E651" t="s">
        <v>19</v>
      </c>
      <c r="F651" s="43" t="s">
        <v>19</v>
      </c>
      <c r="G651" t="s">
        <v>19</v>
      </c>
      <c r="H651" t="s">
        <v>19</v>
      </c>
      <c r="L651" s="30"/>
      <c r="M651" s="11"/>
      <c r="S651" s="30"/>
    </row>
    <row r="652" spans="1:19" x14ac:dyDescent="0.35">
      <c r="A652" s="41">
        <v>45190</v>
      </c>
      <c r="B652" t="s">
        <v>16</v>
      </c>
      <c r="C652" t="s">
        <v>37</v>
      </c>
      <c r="D652" t="s">
        <v>13</v>
      </c>
      <c r="E652" t="s">
        <v>47</v>
      </c>
      <c r="F652" s="43" t="s">
        <v>95</v>
      </c>
      <c r="G652" t="s">
        <v>152</v>
      </c>
      <c r="H652" t="s">
        <v>179</v>
      </c>
      <c r="L652" s="30">
        <v>98852</v>
      </c>
      <c r="M652" s="11" t="s">
        <v>44</v>
      </c>
      <c r="S652" s="30">
        <v>130969</v>
      </c>
    </row>
    <row r="653" spans="1:19" x14ac:dyDescent="0.35">
      <c r="A653" s="43"/>
      <c r="B653" t="s">
        <v>19</v>
      </c>
      <c r="C653" t="s">
        <v>19</v>
      </c>
      <c r="D653" t="s">
        <v>14</v>
      </c>
      <c r="E653" t="s">
        <v>47</v>
      </c>
      <c r="F653" s="43" t="s">
        <v>95</v>
      </c>
      <c r="G653" t="s">
        <v>152</v>
      </c>
      <c r="H653" t="s">
        <v>179</v>
      </c>
      <c r="L653" s="30">
        <v>5743</v>
      </c>
      <c r="M653" s="11" t="s">
        <v>44</v>
      </c>
      <c r="S653" s="30">
        <v>130969</v>
      </c>
    </row>
    <row r="654" spans="1:19" x14ac:dyDescent="0.35">
      <c r="A654" s="43"/>
      <c r="B654" t="s">
        <v>19</v>
      </c>
      <c r="C654" t="s">
        <v>19</v>
      </c>
      <c r="D654" t="s">
        <v>19</v>
      </c>
      <c r="E654" t="s">
        <v>19</v>
      </c>
      <c r="F654" s="43" t="s">
        <v>19</v>
      </c>
      <c r="G654" t="s">
        <v>19</v>
      </c>
      <c r="H654" t="s">
        <v>19</v>
      </c>
      <c r="L654" s="30"/>
      <c r="M654" s="11"/>
      <c r="S654" s="30"/>
    </row>
    <row r="655" spans="1:19" x14ac:dyDescent="0.35">
      <c r="A655" s="41">
        <v>45190</v>
      </c>
      <c r="B655" t="s">
        <v>16</v>
      </c>
      <c r="C655" t="s">
        <v>37</v>
      </c>
      <c r="D655" t="s">
        <v>13</v>
      </c>
      <c r="E655" t="s">
        <v>47</v>
      </c>
      <c r="F655" s="43" t="s">
        <v>95</v>
      </c>
      <c r="G655" t="s">
        <v>152</v>
      </c>
      <c r="H655" t="s">
        <v>180</v>
      </c>
      <c r="L655" s="30">
        <v>368855</v>
      </c>
      <c r="M655" s="11" t="s">
        <v>44</v>
      </c>
      <c r="S655" s="30">
        <v>388741</v>
      </c>
    </row>
    <row r="656" spans="1:19" x14ac:dyDescent="0.35">
      <c r="A656" s="43"/>
      <c r="B656" t="s">
        <v>19</v>
      </c>
      <c r="C656" t="s">
        <v>19</v>
      </c>
      <c r="D656" t="s">
        <v>14</v>
      </c>
      <c r="E656" t="s">
        <v>47</v>
      </c>
      <c r="F656" s="43" t="s">
        <v>95</v>
      </c>
      <c r="G656" t="s">
        <v>152</v>
      </c>
      <c r="H656" t="s">
        <v>180</v>
      </c>
      <c r="L656" s="30">
        <v>42801</v>
      </c>
      <c r="M656" s="11" t="s">
        <v>44</v>
      </c>
      <c r="S656" s="30">
        <v>388741</v>
      </c>
    </row>
    <row r="657" spans="1:19" x14ac:dyDescent="0.35">
      <c r="A657" s="43"/>
      <c r="B657" t="s">
        <v>19</v>
      </c>
      <c r="C657" t="s">
        <v>19</v>
      </c>
      <c r="D657" t="s">
        <v>19</v>
      </c>
      <c r="E657" t="s">
        <v>19</v>
      </c>
      <c r="F657" s="43" t="s">
        <v>19</v>
      </c>
      <c r="G657" t="s">
        <v>19</v>
      </c>
      <c r="H657" t="s">
        <v>19</v>
      </c>
      <c r="L657" s="30"/>
      <c r="M657" s="11"/>
      <c r="S657" s="30"/>
    </row>
    <row r="658" spans="1:19" x14ac:dyDescent="0.35">
      <c r="A658" s="41">
        <v>45190</v>
      </c>
      <c r="B658" t="s">
        <v>16</v>
      </c>
      <c r="C658" t="s">
        <v>37</v>
      </c>
      <c r="D658" t="s">
        <v>13</v>
      </c>
      <c r="E658" t="s">
        <v>47</v>
      </c>
      <c r="F658" s="43" t="s">
        <v>95</v>
      </c>
      <c r="G658" t="s">
        <v>152</v>
      </c>
      <c r="H658" t="s">
        <v>181</v>
      </c>
      <c r="L658" s="30">
        <v>3281033</v>
      </c>
      <c r="M658" s="11" t="s">
        <v>44</v>
      </c>
      <c r="S658" s="30">
        <v>3992566</v>
      </c>
    </row>
    <row r="659" spans="1:19" x14ac:dyDescent="0.35">
      <c r="A659" s="43"/>
      <c r="B659" t="s">
        <v>19</v>
      </c>
      <c r="C659" t="s">
        <v>19</v>
      </c>
      <c r="D659" t="s">
        <v>14</v>
      </c>
      <c r="E659" t="s">
        <v>47</v>
      </c>
      <c r="F659" s="43" t="s">
        <v>95</v>
      </c>
      <c r="G659" t="s">
        <v>152</v>
      </c>
      <c r="H659" t="s">
        <v>181</v>
      </c>
      <c r="L659" s="30">
        <v>358432</v>
      </c>
      <c r="M659" s="11" t="s">
        <v>44</v>
      </c>
      <c r="S659" s="30">
        <v>4003623</v>
      </c>
    </row>
    <row r="660" spans="1:19" x14ac:dyDescent="0.35">
      <c r="A660" s="43"/>
      <c r="B660" t="s">
        <v>19</v>
      </c>
      <c r="C660" t="s">
        <v>19</v>
      </c>
      <c r="D660" t="s">
        <v>19</v>
      </c>
      <c r="E660" t="s">
        <v>19</v>
      </c>
      <c r="F660" s="43" t="s">
        <v>19</v>
      </c>
      <c r="G660" t="s">
        <v>19</v>
      </c>
      <c r="H660" t="s">
        <v>19</v>
      </c>
      <c r="L660" s="30"/>
      <c r="M660" s="11"/>
      <c r="S660" s="30"/>
    </row>
    <row r="661" spans="1:19" x14ac:dyDescent="0.35">
      <c r="A661" s="41">
        <v>45190</v>
      </c>
      <c r="B661" t="s">
        <v>16</v>
      </c>
      <c r="C661" t="s">
        <v>37</v>
      </c>
      <c r="D661" t="s">
        <v>13</v>
      </c>
      <c r="E661" t="s">
        <v>47</v>
      </c>
      <c r="F661" s="43" t="s">
        <v>95</v>
      </c>
      <c r="G661" t="s">
        <v>152</v>
      </c>
      <c r="H661" t="s">
        <v>55</v>
      </c>
      <c r="L661" s="30">
        <v>30793070</v>
      </c>
      <c r="M661" s="11" t="s">
        <v>44</v>
      </c>
      <c r="S661" s="30">
        <v>33904703</v>
      </c>
    </row>
    <row r="662" spans="1:19" x14ac:dyDescent="0.35">
      <c r="A662" s="43"/>
      <c r="B662" t="s">
        <v>19</v>
      </c>
      <c r="C662" t="s">
        <v>19</v>
      </c>
      <c r="D662" t="s">
        <v>14</v>
      </c>
      <c r="E662" t="s">
        <v>47</v>
      </c>
      <c r="F662" s="43" t="s">
        <v>95</v>
      </c>
      <c r="G662" t="s">
        <v>152</v>
      </c>
      <c r="H662" t="s">
        <v>55</v>
      </c>
      <c r="L662" s="30">
        <v>7016350</v>
      </c>
      <c r="M662" s="11" t="s">
        <v>44</v>
      </c>
      <c r="S662" s="30">
        <v>33859317</v>
      </c>
    </row>
    <row r="663" spans="1:19" x14ac:dyDescent="0.35">
      <c r="A663" s="43"/>
      <c r="B663" t="s">
        <v>19</v>
      </c>
      <c r="C663" t="s">
        <v>19</v>
      </c>
      <c r="D663" t="s">
        <v>19</v>
      </c>
      <c r="E663" t="s">
        <v>19</v>
      </c>
      <c r="F663" s="43" t="s">
        <v>19</v>
      </c>
      <c r="G663" t="s">
        <v>19</v>
      </c>
      <c r="H663" t="s">
        <v>19</v>
      </c>
      <c r="L663" s="30"/>
      <c r="M663" s="43"/>
      <c r="S663" s="30"/>
    </row>
    <row r="664" spans="1:19" x14ac:dyDescent="0.35">
      <c r="A664" s="41">
        <v>45190</v>
      </c>
      <c r="B664" t="s">
        <v>16</v>
      </c>
      <c r="C664" t="s">
        <v>37</v>
      </c>
      <c r="D664" t="s">
        <v>13</v>
      </c>
      <c r="E664" t="s">
        <v>47</v>
      </c>
      <c r="F664" s="43" t="s">
        <v>95</v>
      </c>
      <c r="G664" t="s">
        <v>152</v>
      </c>
      <c r="H664" t="s">
        <v>69</v>
      </c>
      <c r="L664" s="30">
        <v>613256</v>
      </c>
      <c r="M664" s="11" t="s">
        <v>44</v>
      </c>
      <c r="S664" s="30">
        <v>486080</v>
      </c>
    </row>
    <row r="665" spans="1:19" x14ac:dyDescent="0.35">
      <c r="A665" s="43"/>
      <c r="B665" t="s">
        <v>19</v>
      </c>
      <c r="C665" t="s">
        <v>19</v>
      </c>
      <c r="D665" t="s">
        <v>14</v>
      </c>
      <c r="E665" t="s">
        <v>47</v>
      </c>
      <c r="F665" s="43" t="s">
        <v>95</v>
      </c>
      <c r="G665" t="s">
        <v>152</v>
      </c>
      <c r="H665" t="s">
        <v>69</v>
      </c>
      <c r="L665" s="30">
        <v>64012</v>
      </c>
      <c r="M665" s="11" t="s">
        <v>44</v>
      </c>
      <c r="S665" s="30">
        <v>486080</v>
      </c>
    </row>
    <row r="666" spans="1:19" x14ac:dyDescent="0.35">
      <c r="A666" s="43"/>
      <c r="B666" t="s">
        <v>19</v>
      </c>
      <c r="C666" t="s">
        <v>19</v>
      </c>
      <c r="D666" t="s">
        <v>19</v>
      </c>
      <c r="E666" t="s">
        <v>19</v>
      </c>
      <c r="F666" s="43" t="s">
        <v>19</v>
      </c>
      <c r="G666" t="s">
        <v>19</v>
      </c>
      <c r="H666" t="s">
        <v>19</v>
      </c>
      <c r="L666" s="30"/>
      <c r="M666" s="11"/>
      <c r="S666" s="30"/>
    </row>
    <row r="667" spans="1:19" x14ac:dyDescent="0.35">
      <c r="A667" s="41">
        <v>45190</v>
      </c>
      <c r="B667" t="s">
        <v>16</v>
      </c>
      <c r="C667" t="s">
        <v>37</v>
      </c>
      <c r="D667" t="s">
        <v>13</v>
      </c>
      <c r="E667" t="s">
        <v>47</v>
      </c>
      <c r="F667" s="43" t="s">
        <v>95</v>
      </c>
      <c r="G667" t="s">
        <v>152</v>
      </c>
      <c r="H667" t="s">
        <v>57</v>
      </c>
      <c r="L667" s="30">
        <v>1280463</v>
      </c>
      <c r="M667" s="11" t="s">
        <v>44</v>
      </c>
      <c r="S667" s="30">
        <v>983826</v>
      </c>
    </row>
    <row r="668" spans="1:19" x14ac:dyDescent="0.35">
      <c r="A668" s="43"/>
      <c r="B668" t="s">
        <v>19</v>
      </c>
      <c r="C668" t="s">
        <v>19</v>
      </c>
      <c r="D668" t="s">
        <v>14</v>
      </c>
      <c r="E668" t="s">
        <v>47</v>
      </c>
      <c r="F668" s="43" t="s">
        <v>95</v>
      </c>
      <c r="G668" t="s">
        <v>152</v>
      </c>
      <c r="H668" t="s">
        <v>57</v>
      </c>
      <c r="L668" s="30">
        <v>70171</v>
      </c>
      <c r="M668" s="11" t="s">
        <v>44</v>
      </c>
      <c r="S668" s="30">
        <v>983826</v>
      </c>
    </row>
    <row r="669" spans="1:19" x14ac:dyDescent="0.35">
      <c r="A669" s="43"/>
      <c r="B669" t="s">
        <v>19</v>
      </c>
      <c r="C669" t="s">
        <v>19</v>
      </c>
      <c r="D669" t="s">
        <v>19</v>
      </c>
      <c r="E669" t="s">
        <v>19</v>
      </c>
      <c r="F669" s="43" t="s">
        <v>19</v>
      </c>
      <c r="G669" t="s">
        <v>19</v>
      </c>
      <c r="H669" t="s">
        <v>19</v>
      </c>
      <c r="L669" s="30"/>
      <c r="M669" s="11"/>
      <c r="S669" s="30"/>
    </row>
    <row r="670" spans="1:19" x14ac:dyDescent="0.35">
      <c r="A670" s="41">
        <v>45190</v>
      </c>
      <c r="B670" t="s">
        <v>16</v>
      </c>
      <c r="C670" t="s">
        <v>37</v>
      </c>
      <c r="D670" t="s">
        <v>13</v>
      </c>
      <c r="E670" t="s">
        <v>47</v>
      </c>
      <c r="F670" s="43" t="s">
        <v>95</v>
      </c>
      <c r="G670" t="s">
        <v>152</v>
      </c>
      <c r="H670" t="s">
        <v>182</v>
      </c>
      <c r="L670" s="30">
        <v>68829</v>
      </c>
      <c r="M670" s="11" t="s">
        <v>44</v>
      </c>
      <c r="S670" s="30">
        <v>63586</v>
      </c>
    </row>
    <row r="671" spans="1:19" x14ac:dyDescent="0.35">
      <c r="A671" s="43"/>
      <c r="B671" t="s">
        <v>19</v>
      </c>
      <c r="C671" t="s">
        <v>19</v>
      </c>
      <c r="D671" t="s">
        <v>14</v>
      </c>
      <c r="E671" t="s">
        <v>47</v>
      </c>
      <c r="F671" s="43" t="s">
        <v>95</v>
      </c>
      <c r="G671" t="s">
        <v>152</v>
      </c>
      <c r="H671" t="s">
        <v>182</v>
      </c>
      <c r="L671" s="30">
        <v>6399</v>
      </c>
      <c r="M671" s="11" t="s">
        <v>44</v>
      </c>
      <c r="S671" s="30">
        <v>63586</v>
      </c>
    </row>
    <row r="672" spans="1:19" x14ac:dyDescent="0.35">
      <c r="A672" s="43"/>
      <c r="B672" t="s">
        <v>19</v>
      </c>
      <c r="C672" t="s">
        <v>19</v>
      </c>
      <c r="D672" t="s">
        <v>19</v>
      </c>
      <c r="E672" t="s">
        <v>19</v>
      </c>
      <c r="F672" s="43" t="s">
        <v>19</v>
      </c>
      <c r="G672" t="s">
        <v>19</v>
      </c>
      <c r="H672" t="s">
        <v>19</v>
      </c>
      <c r="L672" s="30"/>
      <c r="M672" s="11"/>
      <c r="S672" s="30"/>
    </row>
    <row r="673" spans="1:19" x14ac:dyDescent="0.35">
      <c r="A673" s="41">
        <v>45190</v>
      </c>
      <c r="B673" t="s">
        <v>16</v>
      </c>
      <c r="C673" t="s">
        <v>37</v>
      </c>
      <c r="D673" t="s">
        <v>13</v>
      </c>
      <c r="E673" t="s">
        <v>47</v>
      </c>
      <c r="F673" s="43" t="s">
        <v>95</v>
      </c>
      <c r="G673" t="s">
        <v>152</v>
      </c>
      <c r="H673" t="s">
        <v>183</v>
      </c>
      <c r="L673" s="30">
        <v>47629</v>
      </c>
      <c r="M673" s="11" t="s">
        <v>44</v>
      </c>
      <c r="S673" s="30">
        <v>35333</v>
      </c>
    </row>
    <row r="674" spans="1:19" x14ac:dyDescent="0.35">
      <c r="A674" s="43"/>
      <c r="B674" t="s">
        <v>19</v>
      </c>
      <c r="C674" t="s">
        <v>19</v>
      </c>
      <c r="D674" t="s">
        <v>14</v>
      </c>
      <c r="E674" t="s">
        <v>47</v>
      </c>
      <c r="F674" s="43" t="s">
        <v>95</v>
      </c>
      <c r="G674" t="s">
        <v>152</v>
      </c>
      <c r="H674" t="s">
        <v>183</v>
      </c>
      <c r="L674" s="30">
        <v>4482</v>
      </c>
      <c r="M674" s="11" t="s">
        <v>44</v>
      </c>
      <c r="S674" s="30">
        <v>35333</v>
      </c>
    </row>
    <row r="675" spans="1:19" x14ac:dyDescent="0.35">
      <c r="A675" s="43"/>
      <c r="B675" t="s">
        <v>19</v>
      </c>
      <c r="C675" t="s">
        <v>19</v>
      </c>
      <c r="D675" t="s">
        <v>19</v>
      </c>
      <c r="E675" t="s">
        <v>19</v>
      </c>
      <c r="F675" s="43" t="s">
        <v>19</v>
      </c>
      <c r="G675" t="s">
        <v>19</v>
      </c>
      <c r="H675" t="s">
        <v>19</v>
      </c>
      <c r="L675" s="30"/>
      <c r="M675" s="11"/>
      <c r="S675" s="30"/>
    </row>
    <row r="676" spans="1:19" x14ac:dyDescent="0.35">
      <c r="A676" s="41">
        <v>45190</v>
      </c>
      <c r="B676" t="s">
        <v>16</v>
      </c>
      <c r="C676" t="s">
        <v>37</v>
      </c>
      <c r="D676" t="s">
        <v>13</v>
      </c>
      <c r="E676" t="s">
        <v>47</v>
      </c>
      <c r="F676" s="43" t="s">
        <v>95</v>
      </c>
      <c r="G676" t="s">
        <v>152</v>
      </c>
      <c r="H676" t="s">
        <v>184</v>
      </c>
      <c r="L676" s="30">
        <v>67142</v>
      </c>
      <c r="M676" s="11" t="s">
        <v>44</v>
      </c>
      <c r="S676" s="30">
        <v>78027</v>
      </c>
    </row>
    <row r="677" spans="1:19" x14ac:dyDescent="0.35">
      <c r="A677" s="43"/>
      <c r="B677" t="s">
        <v>19</v>
      </c>
      <c r="C677" t="s">
        <v>19</v>
      </c>
      <c r="D677" t="s">
        <v>14</v>
      </c>
      <c r="E677" t="s">
        <v>47</v>
      </c>
      <c r="F677" s="43" t="s">
        <v>95</v>
      </c>
      <c r="G677" t="s">
        <v>152</v>
      </c>
      <c r="H677" t="s">
        <v>184</v>
      </c>
      <c r="L677" s="30">
        <v>9145</v>
      </c>
      <c r="M677" s="11" t="s">
        <v>44</v>
      </c>
      <c r="S677" s="30">
        <v>78027</v>
      </c>
    </row>
    <row r="678" spans="1:19" x14ac:dyDescent="0.35">
      <c r="A678" s="43"/>
      <c r="B678" t="s">
        <v>19</v>
      </c>
      <c r="C678" t="s">
        <v>19</v>
      </c>
      <c r="D678" t="s">
        <v>19</v>
      </c>
      <c r="E678" t="s">
        <v>19</v>
      </c>
      <c r="F678" s="43" t="s">
        <v>19</v>
      </c>
      <c r="G678" t="s">
        <v>19</v>
      </c>
      <c r="H678" t="s">
        <v>19</v>
      </c>
      <c r="L678" s="30"/>
      <c r="M678" s="11"/>
      <c r="S678" s="30"/>
    </row>
    <row r="679" spans="1:19" x14ac:dyDescent="0.35">
      <c r="A679" s="41">
        <v>45190</v>
      </c>
      <c r="B679" t="s">
        <v>32</v>
      </c>
      <c r="C679" t="s">
        <v>37</v>
      </c>
      <c r="D679" t="s">
        <v>13</v>
      </c>
      <c r="E679" t="s">
        <v>47</v>
      </c>
      <c r="F679" s="43" t="s">
        <v>95</v>
      </c>
      <c r="G679" t="s">
        <v>152</v>
      </c>
      <c r="H679" t="s">
        <v>39</v>
      </c>
      <c r="L679" s="30">
        <v>5991659</v>
      </c>
      <c r="M679" s="11" t="s">
        <v>44</v>
      </c>
      <c r="S679" s="30">
        <v>6074488</v>
      </c>
    </row>
    <row r="680" spans="1:19" x14ac:dyDescent="0.35">
      <c r="A680" s="43"/>
      <c r="B680" t="s">
        <v>19</v>
      </c>
      <c r="C680" t="s">
        <v>19</v>
      </c>
      <c r="D680" t="s">
        <v>14</v>
      </c>
      <c r="E680" t="s">
        <v>47</v>
      </c>
      <c r="F680" s="43" t="s">
        <v>95</v>
      </c>
      <c r="G680" t="s">
        <v>152</v>
      </c>
      <c r="H680" t="s">
        <v>39</v>
      </c>
      <c r="L680" s="30">
        <v>577636</v>
      </c>
      <c r="M680" s="11" t="s">
        <v>44</v>
      </c>
      <c r="S680" s="30">
        <v>6074488</v>
      </c>
    </row>
    <row r="681" spans="1:19" x14ac:dyDescent="0.35">
      <c r="A681" s="43"/>
      <c r="B681" t="s">
        <v>19</v>
      </c>
      <c r="C681" t="s">
        <v>19</v>
      </c>
      <c r="D681" t="s">
        <v>19</v>
      </c>
      <c r="E681" t="s">
        <v>19</v>
      </c>
      <c r="F681" s="43" t="s">
        <v>19</v>
      </c>
      <c r="G681" t="s">
        <v>19</v>
      </c>
      <c r="H681" t="s">
        <v>19</v>
      </c>
      <c r="L681" s="30"/>
      <c r="M681" s="11"/>
      <c r="S681" s="30"/>
    </row>
    <row r="682" spans="1:19" x14ac:dyDescent="0.35">
      <c r="A682" s="41">
        <v>45190</v>
      </c>
      <c r="B682" t="s">
        <v>32</v>
      </c>
      <c r="C682" t="s">
        <v>37</v>
      </c>
      <c r="D682" t="s">
        <v>13</v>
      </c>
      <c r="E682" t="s">
        <v>47</v>
      </c>
      <c r="F682" s="43" t="s">
        <v>95</v>
      </c>
      <c r="G682" t="s">
        <v>152</v>
      </c>
      <c r="H682" t="s">
        <v>52</v>
      </c>
      <c r="L682" s="30">
        <v>16394648</v>
      </c>
      <c r="M682" s="11" t="s">
        <v>44</v>
      </c>
      <c r="S682" s="30">
        <v>18912219</v>
      </c>
    </row>
    <row r="683" spans="1:19" x14ac:dyDescent="0.35">
      <c r="A683" s="43"/>
      <c r="B683" t="s">
        <v>19</v>
      </c>
      <c r="C683" t="s">
        <v>19</v>
      </c>
      <c r="D683" t="s">
        <v>14</v>
      </c>
      <c r="E683" t="s">
        <v>47</v>
      </c>
      <c r="F683" s="43" t="s">
        <v>95</v>
      </c>
      <c r="G683" t="s">
        <v>152</v>
      </c>
      <c r="H683" t="s">
        <v>52</v>
      </c>
      <c r="L683" s="30">
        <v>632030</v>
      </c>
      <c r="M683" s="11" t="s">
        <v>44</v>
      </c>
      <c r="S683" s="30">
        <v>18842278</v>
      </c>
    </row>
    <row r="684" spans="1:19" x14ac:dyDescent="0.35">
      <c r="A684" s="43"/>
      <c r="B684" t="s">
        <v>19</v>
      </c>
      <c r="C684" t="s">
        <v>19</v>
      </c>
      <c r="D684" t="s">
        <v>19</v>
      </c>
      <c r="E684" t="s">
        <v>19</v>
      </c>
      <c r="F684" s="43" t="s">
        <v>19</v>
      </c>
      <c r="G684" t="s">
        <v>19</v>
      </c>
      <c r="H684" t="s">
        <v>19</v>
      </c>
      <c r="L684" s="30"/>
      <c r="M684" s="11"/>
      <c r="S684" s="30"/>
    </row>
    <row r="685" spans="1:19" x14ac:dyDescent="0.35">
      <c r="A685" s="41">
        <v>45190</v>
      </c>
      <c r="B685" t="s">
        <v>32</v>
      </c>
      <c r="C685" t="s">
        <v>37</v>
      </c>
      <c r="D685" t="s">
        <v>13</v>
      </c>
      <c r="E685" t="s">
        <v>47</v>
      </c>
      <c r="F685" s="43" t="s">
        <v>95</v>
      </c>
      <c r="G685" t="s">
        <v>152</v>
      </c>
      <c r="H685" t="s">
        <v>42</v>
      </c>
      <c r="L685" s="30">
        <v>36082</v>
      </c>
      <c r="M685" s="11" t="s">
        <v>44</v>
      </c>
      <c r="S685" s="30">
        <v>35839</v>
      </c>
    </row>
    <row r="686" spans="1:19" x14ac:dyDescent="0.35">
      <c r="A686" s="43"/>
      <c r="B686" t="s">
        <v>19</v>
      </c>
      <c r="C686" t="s">
        <v>19</v>
      </c>
      <c r="D686" t="s">
        <v>14</v>
      </c>
      <c r="E686" t="s">
        <v>47</v>
      </c>
      <c r="F686" s="43" t="s">
        <v>95</v>
      </c>
      <c r="G686" t="s">
        <v>152</v>
      </c>
      <c r="H686" t="s">
        <v>42</v>
      </c>
      <c r="L686" s="30">
        <v>602</v>
      </c>
      <c r="M686" s="11" t="s">
        <v>44</v>
      </c>
      <c r="S686" s="30">
        <v>35839</v>
      </c>
    </row>
    <row r="687" spans="1:19" x14ac:dyDescent="0.35">
      <c r="A687" s="43"/>
      <c r="B687" t="s">
        <v>19</v>
      </c>
      <c r="C687" t="s">
        <v>19</v>
      </c>
      <c r="D687" t="s">
        <v>19</v>
      </c>
      <c r="E687" t="s">
        <v>19</v>
      </c>
      <c r="F687" s="43" t="s">
        <v>19</v>
      </c>
      <c r="G687" t="s">
        <v>19</v>
      </c>
      <c r="H687" t="s">
        <v>19</v>
      </c>
      <c r="L687" s="30"/>
      <c r="M687" s="11"/>
      <c r="S687" s="30"/>
    </row>
    <row r="688" spans="1:19" x14ac:dyDescent="0.35">
      <c r="A688" s="41">
        <v>45190</v>
      </c>
      <c r="B688" t="s">
        <v>32</v>
      </c>
      <c r="C688" t="s">
        <v>37</v>
      </c>
      <c r="D688" t="s">
        <v>13</v>
      </c>
      <c r="E688" t="s">
        <v>47</v>
      </c>
      <c r="F688" s="43" t="s">
        <v>95</v>
      </c>
      <c r="G688" t="s">
        <v>152</v>
      </c>
      <c r="H688" t="s">
        <v>185</v>
      </c>
      <c r="L688" s="30">
        <v>67555</v>
      </c>
      <c r="M688" s="11" t="s">
        <v>44</v>
      </c>
      <c r="S688" s="30">
        <v>96911</v>
      </c>
    </row>
    <row r="689" spans="1:19" x14ac:dyDescent="0.35">
      <c r="A689" s="43"/>
      <c r="B689" t="s">
        <v>19</v>
      </c>
      <c r="C689" t="s">
        <v>19</v>
      </c>
      <c r="D689" t="s">
        <v>14</v>
      </c>
      <c r="E689" t="s">
        <v>47</v>
      </c>
      <c r="F689" s="43" t="s">
        <v>95</v>
      </c>
      <c r="G689" t="s">
        <v>152</v>
      </c>
      <c r="H689" t="s">
        <v>185</v>
      </c>
      <c r="L689" s="30">
        <v>19382</v>
      </c>
      <c r="M689" s="11" t="s">
        <v>44</v>
      </c>
      <c r="S689" s="30">
        <v>96911</v>
      </c>
    </row>
    <row r="690" spans="1:19" x14ac:dyDescent="0.35">
      <c r="A690" s="43"/>
      <c r="B690" t="s">
        <v>19</v>
      </c>
      <c r="C690" t="s">
        <v>19</v>
      </c>
      <c r="D690" t="s">
        <v>19</v>
      </c>
      <c r="E690" t="s">
        <v>19</v>
      </c>
      <c r="F690" s="43" t="s">
        <v>19</v>
      </c>
      <c r="G690" t="s">
        <v>19</v>
      </c>
      <c r="H690" t="s">
        <v>19</v>
      </c>
      <c r="L690" s="30"/>
      <c r="M690" s="11"/>
      <c r="S690" s="30"/>
    </row>
    <row r="691" spans="1:19" x14ac:dyDescent="0.35">
      <c r="A691" s="41">
        <v>45190</v>
      </c>
      <c r="B691" t="s">
        <v>32</v>
      </c>
      <c r="C691" t="s">
        <v>37</v>
      </c>
      <c r="D691" t="s">
        <v>13</v>
      </c>
      <c r="E691" t="s">
        <v>47</v>
      </c>
      <c r="F691" s="43" t="s">
        <v>95</v>
      </c>
      <c r="G691" t="s">
        <v>152</v>
      </c>
      <c r="H691" t="s">
        <v>66</v>
      </c>
      <c r="L691" s="30">
        <v>207959</v>
      </c>
      <c r="M691" s="11" t="s">
        <v>44</v>
      </c>
      <c r="S691" s="30">
        <v>154273</v>
      </c>
    </row>
    <row r="692" spans="1:19" x14ac:dyDescent="0.35">
      <c r="A692" s="43"/>
      <c r="B692" t="s">
        <v>19</v>
      </c>
      <c r="C692" t="s">
        <v>19</v>
      </c>
      <c r="D692" t="s">
        <v>14</v>
      </c>
      <c r="E692" t="s">
        <v>47</v>
      </c>
      <c r="F692" s="43" t="s">
        <v>95</v>
      </c>
      <c r="G692" t="s">
        <v>152</v>
      </c>
      <c r="H692" t="s">
        <v>66</v>
      </c>
      <c r="L692" s="30">
        <v>30855</v>
      </c>
      <c r="M692" s="11" t="s">
        <v>44</v>
      </c>
      <c r="S692" s="30">
        <v>154273</v>
      </c>
    </row>
    <row r="693" spans="1:19" x14ac:dyDescent="0.35">
      <c r="A693" s="43"/>
      <c r="B693" t="s">
        <v>19</v>
      </c>
      <c r="C693" t="s">
        <v>19</v>
      </c>
      <c r="D693" t="s">
        <v>19</v>
      </c>
      <c r="E693" t="s">
        <v>19</v>
      </c>
      <c r="F693" s="43" t="s">
        <v>19</v>
      </c>
      <c r="G693" t="s">
        <v>19</v>
      </c>
      <c r="H693" t="s">
        <v>19</v>
      </c>
      <c r="L693" s="30"/>
      <c r="M693" s="11"/>
      <c r="S693" s="30"/>
    </row>
    <row r="694" spans="1:19" x14ac:dyDescent="0.35">
      <c r="A694" s="41">
        <v>45190</v>
      </c>
      <c r="B694" t="s">
        <v>32</v>
      </c>
      <c r="C694" t="s">
        <v>37</v>
      </c>
      <c r="D694" t="s">
        <v>13</v>
      </c>
      <c r="E694" t="s">
        <v>47</v>
      </c>
      <c r="F694" s="43" t="s">
        <v>95</v>
      </c>
      <c r="G694" t="s">
        <v>152</v>
      </c>
      <c r="H694" t="s">
        <v>168</v>
      </c>
      <c r="L694" s="30">
        <v>26965</v>
      </c>
      <c r="M694" s="11" t="s">
        <v>44</v>
      </c>
      <c r="S694" s="30">
        <v>34344</v>
      </c>
    </row>
    <row r="695" spans="1:19" x14ac:dyDescent="0.35">
      <c r="A695" s="43"/>
      <c r="B695" t="s">
        <v>19</v>
      </c>
      <c r="C695" t="s">
        <v>19</v>
      </c>
      <c r="D695" t="s">
        <v>14</v>
      </c>
      <c r="E695" t="s">
        <v>47</v>
      </c>
      <c r="F695" s="43" t="s">
        <v>95</v>
      </c>
      <c r="G695" t="s">
        <v>152</v>
      </c>
      <c r="H695" t="s">
        <v>168</v>
      </c>
      <c r="L695" s="30">
        <v>4005</v>
      </c>
      <c r="M695" s="11" t="s">
        <v>44</v>
      </c>
      <c r="S695" s="30">
        <v>34344</v>
      </c>
    </row>
    <row r="696" spans="1:19" x14ac:dyDescent="0.35">
      <c r="A696" s="43"/>
      <c r="B696" t="s">
        <v>19</v>
      </c>
      <c r="C696" t="s">
        <v>19</v>
      </c>
      <c r="D696" t="s">
        <v>19</v>
      </c>
      <c r="E696" t="s">
        <v>19</v>
      </c>
      <c r="F696" s="43" t="s">
        <v>19</v>
      </c>
      <c r="G696" t="s">
        <v>19</v>
      </c>
      <c r="H696" t="s">
        <v>19</v>
      </c>
      <c r="L696" s="30"/>
      <c r="M696" s="11"/>
      <c r="S696" s="30"/>
    </row>
    <row r="697" spans="1:19" x14ac:dyDescent="0.35">
      <c r="A697" s="41">
        <v>45190</v>
      </c>
      <c r="B697" t="s">
        <v>32</v>
      </c>
      <c r="C697" t="s">
        <v>37</v>
      </c>
      <c r="D697" t="s">
        <v>13</v>
      </c>
      <c r="E697" t="s">
        <v>47</v>
      </c>
      <c r="F697" s="43" t="s">
        <v>95</v>
      </c>
      <c r="G697" t="s">
        <v>152</v>
      </c>
      <c r="H697" t="s">
        <v>67</v>
      </c>
      <c r="L697" s="30">
        <v>24882</v>
      </c>
      <c r="M697" s="11" t="s">
        <v>44</v>
      </c>
      <c r="S697" s="30">
        <v>23455</v>
      </c>
    </row>
    <row r="698" spans="1:19" x14ac:dyDescent="0.35">
      <c r="A698" s="43"/>
      <c r="B698" t="s">
        <v>19</v>
      </c>
      <c r="C698" t="s">
        <v>19</v>
      </c>
      <c r="D698" t="s">
        <v>14</v>
      </c>
      <c r="E698" t="s">
        <v>47</v>
      </c>
      <c r="F698" s="43" t="s">
        <v>95</v>
      </c>
      <c r="G698" t="s">
        <v>152</v>
      </c>
      <c r="H698" t="s">
        <v>67</v>
      </c>
      <c r="L698" s="30">
        <v>3693</v>
      </c>
      <c r="M698" s="11" t="s">
        <v>44</v>
      </c>
      <c r="S698" s="30">
        <v>23455</v>
      </c>
    </row>
    <row r="699" spans="1:19" x14ac:dyDescent="0.35">
      <c r="A699" s="43"/>
      <c r="B699" t="s">
        <v>19</v>
      </c>
      <c r="C699" t="s">
        <v>19</v>
      </c>
      <c r="D699" t="s">
        <v>19</v>
      </c>
      <c r="E699" t="s">
        <v>19</v>
      </c>
      <c r="F699" s="43" t="s">
        <v>19</v>
      </c>
      <c r="G699" t="s">
        <v>19</v>
      </c>
      <c r="H699" t="s">
        <v>19</v>
      </c>
      <c r="L699" s="30"/>
      <c r="M699" s="43"/>
      <c r="S699" s="30"/>
    </row>
    <row r="700" spans="1:19" x14ac:dyDescent="0.35">
      <c r="A700" s="41">
        <v>45190</v>
      </c>
      <c r="B700" t="s">
        <v>32</v>
      </c>
      <c r="C700" t="s">
        <v>37</v>
      </c>
      <c r="D700" t="s">
        <v>13</v>
      </c>
      <c r="E700" t="s">
        <v>47</v>
      </c>
      <c r="F700" s="43" t="s">
        <v>95</v>
      </c>
      <c r="G700" t="s">
        <v>152</v>
      </c>
      <c r="H700" t="s">
        <v>29</v>
      </c>
      <c r="L700" s="30">
        <v>2317902</v>
      </c>
      <c r="M700" s="11" t="s">
        <v>44</v>
      </c>
      <c r="S700" s="30">
        <v>1789817</v>
      </c>
    </row>
    <row r="701" spans="1:19" x14ac:dyDescent="0.35">
      <c r="A701" s="43"/>
      <c r="B701" t="s">
        <v>19</v>
      </c>
      <c r="C701" t="s">
        <v>19</v>
      </c>
      <c r="D701" t="s">
        <v>14</v>
      </c>
      <c r="E701" t="s">
        <v>47</v>
      </c>
      <c r="F701" s="43" t="s">
        <v>95</v>
      </c>
      <c r="G701" t="s">
        <v>152</v>
      </c>
      <c r="H701" t="s">
        <v>29</v>
      </c>
      <c r="L701" s="30">
        <v>26720</v>
      </c>
      <c r="M701" s="11" t="s">
        <v>44</v>
      </c>
      <c r="S701" s="30">
        <v>1789817</v>
      </c>
    </row>
    <row r="702" spans="1:19" x14ac:dyDescent="0.35">
      <c r="A702" s="43"/>
      <c r="B702" t="s">
        <v>19</v>
      </c>
      <c r="C702" t="s">
        <v>19</v>
      </c>
      <c r="D702" t="s">
        <v>19</v>
      </c>
      <c r="E702" t="s">
        <v>19</v>
      </c>
      <c r="F702" s="43" t="s">
        <v>19</v>
      </c>
      <c r="G702" t="s">
        <v>19</v>
      </c>
      <c r="H702" t="s">
        <v>19</v>
      </c>
      <c r="L702" s="30"/>
      <c r="M702" s="11"/>
      <c r="S702" s="30"/>
    </row>
    <row r="703" spans="1:19" x14ac:dyDescent="0.35">
      <c r="A703" s="41">
        <v>45190</v>
      </c>
      <c r="B703" t="s">
        <v>32</v>
      </c>
      <c r="C703" t="s">
        <v>37</v>
      </c>
      <c r="D703" t="s">
        <v>13</v>
      </c>
      <c r="E703" t="s">
        <v>47</v>
      </c>
      <c r="F703" s="43" t="s">
        <v>95</v>
      </c>
      <c r="G703" t="s">
        <v>152</v>
      </c>
      <c r="H703" t="s">
        <v>172</v>
      </c>
      <c r="L703" s="30">
        <v>118861</v>
      </c>
      <c r="M703" s="11" t="s">
        <v>44</v>
      </c>
      <c r="S703" s="30">
        <v>88176</v>
      </c>
    </row>
    <row r="704" spans="1:19" x14ac:dyDescent="0.35">
      <c r="A704" s="43"/>
      <c r="B704" t="s">
        <v>19</v>
      </c>
      <c r="C704" t="s">
        <v>19</v>
      </c>
      <c r="D704" t="s">
        <v>14</v>
      </c>
      <c r="E704" t="s">
        <v>47</v>
      </c>
      <c r="F704" s="43" t="s">
        <v>95</v>
      </c>
      <c r="G704" t="s">
        <v>152</v>
      </c>
      <c r="H704" t="s">
        <v>172</v>
      </c>
      <c r="L704" s="30">
        <v>1404</v>
      </c>
      <c r="M704" s="11" t="s">
        <v>44</v>
      </c>
      <c r="S704" s="30">
        <v>88176</v>
      </c>
    </row>
    <row r="705" spans="1:19" x14ac:dyDescent="0.35">
      <c r="A705" s="43"/>
      <c r="B705" t="s">
        <v>19</v>
      </c>
      <c r="C705" t="s">
        <v>19</v>
      </c>
      <c r="D705" t="s">
        <v>19</v>
      </c>
      <c r="E705" t="s">
        <v>19</v>
      </c>
      <c r="F705" s="43" t="s">
        <v>19</v>
      </c>
      <c r="G705" t="s">
        <v>19</v>
      </c>
      <c r="H705" t="s">
        <v>19</v>
      </c>
      <c r="L705" s="30"/>
      <c r="M705" s="11"/>
      <c r="S705" s="30"/>
    </row>
    <row r="706" spans="1:19" x14ac:dyDescent="0.35">
      <c r="A706" s="41">
        <v>45190</v>
      </c>
      <c r="B706" t="s">
        <v>32</v>
      </c>
      <c r="C706" t="s">
        <v>37</v>
      </c>
      <c r="D706" t="s">
        <v>13</v>
      </c>
      <c r="E706" t="s">
        <v>47</v>
      </c>
      <c r="F706" s="43" t="s">
        <v>95</v>
      </c>
      <c r="G706" t="s">
        <v>152</v>
      </c>
      <c r="H706" t="s">
        <v>173</v>
      </c>
      <c r="L706" s="30">
        <v>473264</v>
      </c>
      <c r="M706" s="11" t="s">
        <v>44</v>
      </c>
      <c r="S706" s="30">
        <v>388038</v>
      </c>
    </row>
    <row r="707" spans="1:19" x14ac:dyDescent="0.35">
      <c r="A707" s="43"/>
      <c r="B707" t="s">
        <v>19</v>
      </c>
      <c r="C707" t="s">
        <v>19</v>
      </c>
      <c r="D707" t="s">
        <v>14</v>
      </c>
      <c r="E707" t="s">
        <v>47</v>
      </c>
      <c r="F707" s="43" t="s">
        <v>95</v>
      </c>
      <c r="G707" t="s">
        <v>152</v>
      </c>
      <c r="H707" t="s">
        <v>173</v>
      </c>
      <c r="L707" s="30">
        <v>58441</v>
      </c>
      <c r="M707" s="11" t="s">
        <v>44</v>
      </c>
      <c r="S707" s="30">
        <v>388038</v>
      </c>
    </row>
    <row r="708" spans="1:19" x14ac:dyDescent="0.35">
      <c r="A708" s="43"/>
      <c r="B708" t="s">
        <v>19</v>
      </c>
      <c r="C708" t="s">
        <v>19</v>
      </c>
      <c r="D708" t="s">
        <v>19</v>
      </c>
      <c r="E708" t="s">
        <v>19</v>
      </c>
      <c r="F708" s="43" t="s">
        <v>19</v>
      </c>
      <c r="G708" t="s">
        <v>19</v>
      </c>
      <c r="H708" t="s">
        <v>19</v>
      </c>
      <c r="L708" s="30"/>
      <c r="M708" s="11"/>
      <c r="S708" s="30"/>
    </row>
    <row r="709" spans="1:19" x14ac:dyDescent="0.35">
      <c r="A709" s="41">
        <v>45190</v>
      </c>
      <c r="B709" t="s">
        <v>32</v>
      </c>
      <c r="C709" t="s">
        <v>37</v>
      </c>
      <c r="D709" t="s">
        <v>13</v>
      </c>
      <c r="E709" t="s">
        <v>47</v>
      </c>
      <c r="F709" s="43" t="s">
        <v>95</v>
      </c>
      <c r="G709" t="s">
        <v>152</v>
      </c>
      <c r="H709" t="s">
        <v>174</v>
      </c>
      <c r="L709" s="30">
        <v>18999</v>
      </c>
      <c r="M709" s="11" t="s">
        <v>44</v>
      </c>
      <c r="S709" s="30">
        <v>63981</v>
      </c>
    </row>
    <row r="710" spans="1:19" x14ac:dyDescent="0.35">
      <c r="A710" s="43"/>
      <c r="B710" t="s">
        <v>19</v>
      </c>
      <c r="C710" t="s">
        <v>19</v>
      </c>
      <c r="D710" t="s">
        <v>14</v>
      </c>
      <c r="E710" t="s">
        <v>47</v>
      </c>
      <c r="F710" s="43" t="s">
        <v>95</v>
      </c>
      <c r="G710" t="s">
        <v>152</v>
      </c>
      <c r="H710" t="s">
        <v>174</v>
      </c>
      <c r="L710" s="30">
        <v>14460</v>
      </c>
      <c r="M710" s="11" t="s">
        <v>44</v>
      </c>
      <c r="S710" s="30">
        <v>63981</v>
      </c>
    </row>
    <row r="711" spans="1:19" x14ac:dyDescent="0.35">
      <c r="A711" s="43"/>
      <c r="B711" t="s">
        <v>19</v>
      </c>
      <c r="C711" t="s">
        <v>19</v>
      </c>
      <c r="D711" t="s">
        <v>19</v>
      </c>
      <c r="E711" t="s">
        <v>19</v>
      </c>
      <c r="F711" s="43" t="s">
        <v>19</v>
      </c>
      <c r="G711" t="s">
        <v>19</v>
      </c>
      <c r="H711" t="s">
        <v>19</v>
      </c>
      <c r="L711" s="30"/>
      <c r="M711" s="11"/>
      <c r="S711" s="30"/>
    </row>
    <row r="712" spans="1:19" x14ac:dyDescent="0.35">
      <c r="A712" s="41">
        <v>45190</v>
      </c>
      <c r="B712" t="s">
        <v>32</v>
      </c>
      <c r="C712" t="s">
        <v>37</v>
      </c>
      <c r="D712" t="s">
        <v>13</v>
      </c>
      <c r="E712" t="s">
        <v>47</v>
      </c>
      <c r="F712" s="43" t="s">
        <v>95</v>
      </c>
      <c r="G712" t="s">
        <v>152</v>
      </c>
      <c r="H712" t="s">
        <v>186</v>
      </c>
      <c r="L712" s="30">
        <v>16575</v>
      </c>
      <c r="M712" s="11" t="s">
        <v>44</v>
      </c>
      <c r="S712" s="30">
        <v>31256</v>
      </c>
    </row>
    <row r="713" spans="1:19" x14ac:dyDescent="0.35">
      <c r="A713" s="43"/>
      <c r="B713" t="s">
        <v>19</v>
      </c>
      <c r="C713" t="s">
        <v>19</v>
      </c>
      <c r="D713" t="s">
        <v>14</v>
      </c>
      <c r="E713" t="s">
        <v>47</v>
      </c>
      <c r="F713" s="43" t="s">
        <v>95</v>
      </c>
      <c r="G713" t="s">
        <v>152</v>
      </c>
      <c r="H713" t="s">
        <v>186</v>
      </c>
      <c r="L713" s="30">
        <v>435</v>
      </c>
      <c r="M713" s="11" t="s">
        <v>44</v>
      </c>
      <c r="S713" s="30">
        <v>31256</v>
      </c>
    </row>
    <row r="714" spans="1:19" x14ac:dyDescent="0.35">
      <c r="A714" s="43"/>
      <c r="B714" t="s">
        <v>19</v>
      </c>
      <c r="C714" t="s">
        <v>19</v>
      </c>
      <c r="D714" t="s">
        <v>19</v>
      </c>
      <c r="E714" t="s">
        <v>19</v>
      </c>
      <c r="F714" s="43" t="s">
        <v>19</v>
      </c>
      <c r="G714" t="s">
        <v>19</v>
      </c>
      <c r="H714" t="s">
        <v>19</v>
      </c>
      <c r="L714" s="30"/>
      <c r="M714" s="11"/>
      <c r="S714" s="30"/>
    </row>
    <row r="715" spans="1:19" x14ac:dyDescent="0.35">
      <c r="A715" s="41">
        <v>45190</v>
      </c>
      <c r="B715" t="s">
        <v>32</v>
      </c>
      <c r="C715" t="s">
        <v>37</v>
      </c>
      <c r="D715" t="s">
        <v>13</v>
      </c>
      <c r="E715" t="s">
        <v>47</v>
      </c>
      <c r="F715" s="43" t="s">
        <v>95</v>
      </c>
      <c r="G715" t="s">
        <v>152</v>
      </c>
      <c r="H715" t="s">
        <v>64</v>
      </c>
      <c r="L715" s="30">
        <v>2085012</v>
      </c>
      <c r="M715" s="11" t="s">
        <v>44</v>
      </c>
      <c r="S715" s="30">
        <v>1657725</v>
      </c>
    </row>
    <row r="716" spans="1:19" x14ac:dyDescent="0.35">
      <c r="A716" s="43"/>
      <c r="B716" t="s">
        <v>19</v>
      </c>
      <c r="C716" t="s">
        <v>19</v>
      </c>
      <c r="D716" t="s">
        <v>14</v>
      </c>
      <c r="E716" t="s">
        <v>47</v>
      </c>
      <c r="F716" s="43" t="s">
        <v>95</v>
      </c>
      <c r="G716" t="s">
        <v>152</v>
      </c>
      <c r="H716" t="s">
        <v>64</v>
      </c>
      <c r="L716" s="30">
        <v>233282</v>
      </c>
      <c r="M716" s="11" t="s">
        <v>44</v>
      </c>
      <c r="S716" s="30">
        <v>1657725</v>
      </c>
    </row>
    <row r="717" spans="1:19" x14ac:dyDescent="0.35">
      <c r="A717" s="43"/>
      <c r="B717" t="s">
        <v>19</v>
      </c>
      <c r="C717" t="s">
        <v>19</v>
      </c>
      <c r="D717" t="s">
        <v>19</v>
      </c>
      <c r="E717" t="s">
        <v>19</v>
      </c>
      <c r="F717" s="43" t="s">
        <v>19</v>
      </c>
      <c r="G717" t="s">
        <v>19</v>
      </c>
      <c r="H717" t="s">
        <v>19</v>
      </c>
      <c r="L717" s="30"/>
      <c r="M717" s="11"/>
      <c r="S717" s="30"/>
    </row>
    <row r="718" spans="1:19" x14ac:dyDescent="0.35">
      <c r="A718" s="41">
        <v>45190</v>
      </c>
      <c r="B718" t="s">
        <v>32</v>
      </c>
      <c r="C718" t="s">
        <v>37</v>
      </c>
      <c r="D718" t="s">
        <v>13</v>
      </c>
      <c r="E718" t="s">
        <v>47</v>
      </c>
      <c r="F718" s="43" t="s">
        <v>95</v>
      </c>
      <c r="G718" t="s">
        <v>152</v>
      </c>
      <c r="H718" t="s">
        <v>175</v>
      </c>
      <c r="L718" s="30">
        <v>81576</v>
      </c>
      <c r="M718" s="11" t="s">
        <v>44</v>
      </c>
      <c r="S718" s="30">
        <v>63645</v>
      </c>
    </row>
    <row r="719" spans="1:19" x14ac:dyDescent="0.35">
      <c r="A719" s="43"/>
      <c r="B719" t="s">
        <v>19</v>
      </c>
      <c r="C719" t="s">
        <v>19</v>
      </c>
      <c r="D719" t="s">
        <v>14</v>
      </c>
      <c r="E719" t="s">
        <v>47</v>
      </c>
      <c r="F719" s="43" t="s">
        <v>95</v>
      </c>
      <c r="G719" t="s">
        <v>152</v>
      </c>
      <c r="H719" t="s">
        <v>175</v>
      </c>
      <c r="L719" s="30">
        <v>12269</v>
      </c>
      <c r="M719" s="11" t="s">
        <v>44</v>
      </c>
      <c r="S719" s="30">
        <v>63645</v>
      </c>
    </row>
    <row r="720" spans="1:19" x14ac:dyDescent="0.35">
      <c r="A720" s="43"/>
      <c r="B720" t="s">
        <v>19</v>
      </c>
      <c r="C720" t="s">
        <v>19</v>
      </c>
      <c r="D720" t="s">
        <v>19</v>
      </c>
      <c r="E720" t="s">
        <v>19</v>
      </c>
      <c r="F720" s="43" t="s">
        <v>19</v>
      </c>
      <c r="G720" t="s">
        <v>19</v>
      </c>
      <c r="H720" t="s">
        <v>19</v>
      </c>
      <c r="L720" s="30"/>
      <c r="M720" s="11"/>
      <c r="S720" s="30"/>
    </row>
    <row r="721" spans="1:19" x14ac:dyDescent="0.35">
      <c r="A721" s="41">
        <v>45190</v>
      </c>
      <c r="B721" t="s">
        <v>32</v>
      </c>
      <c r="C721" t="s">
        <v>37</v>
      </c>
      <c r="D721" t="s">
        <v>13</v>
      </c>
      <c r="E721" t="s">
        <v>47</v>
      </c>
      <c r="F721" s="43" t="s">
        <v>95</v>
      </c>
      <c r="G721" t="s">
        <v>152</v>
      </c>
      <c r="H721" t="s">
        <v>68</v>
      </c>
      <c r="L721" s="30">
        <v>1659270</v>
      </c>
      <c r="M721" s="11" t="s">
        <v>44</v>
      </c>
      <c r="S721" s="30">
        <v>1287676</v>
      </c>
    </row>
    <row r="722" spans="1:19" x14ac:dyDescent="0.35">
      <c r="A722" s="43"/>
      <c r="B722" t="s">
        <v>19</v>
      </c>
      <c r="C722" t="s">
        <v>19</v>
      </c>
      <c r="D722" t="s">
        <v>14</v>
      </c>
      <c r="E722" t="s">
        <v>47</v>
      </c>
      <c r="F722" s="43" t="s">
        <v>95</v>
      </c>
      <c r="G722" t="s">
        <v>152</v>
      </c>
      <c r="H722" t="s">
        <v>68</v>
      </c>
      <c r="L722" s="30">
        <v>120546</v>
      </c>
      <c r="M722" s="11" t="s">
        <v>44</v>
      </c>
      <c r="S722" s="30">
        <v>1287676</v>
      </c>
    </row>
    <row r="723" spans="1:19" x14ac:dyDescent="0.35">
      <c r="A723" s="43"/>
      <c r="B723" t="s">
        <v>19</v>
      </c>
      <c r="C723" t="s">
        <v>19</v>
      </c>
      <c r="D723" t="s">
        <v>19</v>
      </c>
      <c r="E723" t="s">
        <v>19</v>
      </c>
      <c r="F723" s="43" t="s">
        <v>19</v>
      </c>
      <c r="G723" t="s">
        <v>19</v>
      </c>
      <c r="H723" t="s">
        <v>19</v>
      </c>
      <c r="L723" s="30"/>
      <c r="M723" s="11"/>
      <c r="S723" s="30"/>
    </row>
    <row r="724" spans="1:19" x14ac:dyDescent="0.35">
      <c r="A724" s="41">
        <v>45190</v>
      </c>
      <c r="B724" t="s">
        <v>32</v>
      </c>
      <c r="C724" t="s">
        <v>37</v>
      </c>
      <c r="D724" t="s">
        <v>13</v>
      </c>
      <c r="E724" t="s">
        <v>47</v>
      </c>
      <c r="F724" s="43" t="s">
        <v>95</v>
      </c>
      <c r="G724" t="s">
        <v>152</v>
      </c>
      <c r="H724" t="s">
        <v>43</v>
      </c>
      <c r="L724" s="30">
        <v>263636</v>
      </c>
      <c r="M724" s="11" t="s">
        <v>44</v>
      </c>
      <c r="S724" s="30">
        <v>246065</v>
      </c>
    </row>
    <row r="725" spans="1:19" x14ac:dyDescent="0.35">
      <c r="A725" s="43"/>
      <c r="B725" t="s">
        <v>19</v>
      </c>
      <c r="C725" t="s">
        <v>19</v>
      </c>
      <c r="D725" t="s">
        <v>14</v>
      </c>
      <c r="E725" t="s">
        <v>47</v>
      </c>
      <c r="F725" s="43" t="s">
        <v>95</v>
      </c>
      <c r="G725" t="s">
        <v>152</v>
      </c>
      <c r="H725" t="s">
        <v>43</v>
      </c>
      <c r="L725" s="30">
        <v>21861</v>
      </c>
      <c r="M725" s="11" t="s">
        <v>44</v>
      </c>
      <c r="S725" s="30">
        <v>246065</v>
      </c>
    </row>
    <row r="726" spans="1:19" x14ac:dyDescent="0.35">
      <c r="A726" s="43"/>
      <c r="B726" t="s">
        <v>19</v>
      </c>
      <c r="C726" t="s">
        <v>19</v>
      </c>
      <c r="D726" t="s">
        <v>19</v>
      </c>
      <c r="E726" t="s">
        <v>19</v>
      </c>
      <c r="F726" s="43" t="s">
        <v>19</v>
      </c>
      <c r="G726" t="s">
        <v>19</v>
      </c>
      <c r="H726" t="s">
        <v>19</v>
      </c>
      <c r="L726" s="30"/>
      <c r="M726" s="11"/>
      <c r="S726" s="30"/>
    </row>
    <row r="727" spans="1:19" x14ac:dyDescent="0.35">
      <c r="A727" s="41">
        <v>45190</v>
      </c>
      <c r="B727" t="s">
        <v>32</v>
      </c>
      <c r="C727" t="s">
        <v>37</v>
      </c>
      <c r="D727" t="s">
        <v>13</v>
      </c>
      <c r="E727" t="s">
        <v>47</v>
      </c>
      <c r="F727" s="43" t="s">
        <v>95</v>
      </c>
      <c r="G727" t="s">
        <v>152</v>
      </c>
      <c r="H727" t="s">
        <v>148</v>
      </c>
      <c r="L727" s="30">
        <v>1374073</v>
      </c>
      <c r="M727" s="11" t="s">
        <v>44</v>
      </c>
      <c r="S727" s="30">
        <v>1088984</v>
      </c>
    </row>
    <row r="728" spans="1:19" x14ac:dyDescent="0.35">
      <c r="A728" s="43"/>
      <c r="B728" t="s">
        <v>19</v>
      </c>
      <c r="C728" t="s">
        <v>19</v>
      </c>
      <c r="D728" t="s">
        <v>14</v>
      </c>
      <c r="E728" t="s">
        <v>47</v>
      </c>
      <c r="F728" s="43" t="s">
        <v>95</v>
      </c>
      <c r="G728" t="s">
        <v>152</v>
      </c>
      <c r="H728" t="s">
        <v>148</v>
      </c>
      <c r="L728" s="30">
        <v>48352</v>
      </c>
      <c r="M728" s="11" t="s">
        <v>44</v>
      </c>
      <c r="S728" s="30">
        <v>1088984</v>
      </c>
    </row>
    <row r="729" spans="1:19" x14ac:dyDescent="0.35">
      <c r="A729" s="43"/>
      <c r="B729" t="s">
        <v>19</v>
      </c>
      <c r="C729" t="s">
        <v>19</v>
      </c>
      <c r="D729" t="s">
        <v>19</v>
      </c>
      <c r="E729" t="s">
        <v>19</v>
      </c>
      <c r="F729" s="43" t="s">
        <v>19</v>
      </c>
      <c r="G729" t="s">
        <v>19</v>
      </c>
      <c r="H729" t="s">
        <v>19</v>
      </c>
      <c r="L729" s="30"/>
      <c r="M729" s="11"/>
      <c r="S729" s="30"/>
    </row>
    <row r="730" spans="1:19" x14ac:dyDescent="0.35">
      <c r="A730" s="41">
        <v>45190</v>
      </c>
      <c r="B730" t="s">
        <v>32</v>
      </c>
      <c r="C730" t="s">
        <v>37</v>
      </c>
      <c r="D730" t="s">
        <v>13</v>
      </c>
      <c r="E730" t="s">
        <v>47</v>
      </c>
      <c r="F730" s="43" t="s">
        <v>95</v>
      </c>
      <c r="G730" t="s">
        <v>152</v>
      </c>
      <c r="H730" t="s">
        <v>58</v>
      </c>
      <c r="L730" s="30">
        <v>3614265</v>
      </c>
      <c r="M730" s="11" t="s">
        <v>44</v>
      </c>
      <c r="S730" s="30">
        <v>3457070</v>
      </c>
    </row>
    <row r="731" spans="1:19" x14ac:dyDescent="0.35">
      <c r="A731" s="43"/>
      <c r="B731" t="s">
        <v>19</v>
      </c>
      <c r="C731" t="s">
        <v>19</v>
      </c>
      <c r="D731" t="s">
        <v>14</v>
      </c>
      <c r="E731" t="s">
        <v>47</v>
      </c>
      <c r="F731" s="43" t="s">
        <v>95</v>
      </c>
      <c r="G731" t="s">
        <v>152</v>
      </c>
      <c r="H731" t="s">
        <v>58</v>
      </c>
      <c r="L731" s="30">
        <v>157082</v>
      </c>
      <c r="M731" s="11" t="s">
        <v>44</v>
      </c>
      <c r="S731" s="30">
        <v>3457070</v>
      </c>
    </row>
    <row r="732" spans="1:19" x14ac:dyDescent="0.35">
      <c r="A732" s="43"/>
      <c r="B732" t="s">
        <v>19</v>
      </c>
      <c r="C732" t="s">
        <v>19</v>
      </c>
      <c r="D732" t="s">
        <v>19</v>
      </c>
      <c r="E732" t="s">
        <v>19</v>
      </c>
      <c r="F732" s="43" t="s">
        <v>19</v>
      </c>
      <c r="G732" t="s">
        <v>19</v>
      </c>
      <c r="H732" t="s">
        <v>19</v>
      </c>
      <c r="L732" s="30"/>
      <c r="M732" s="11"/>
      <c r="S732" s="30"/>
    </row>
    <row r="733" spans="1:19" x14ac:dyDescent="0.35">
      <c r="A733" s="41">
        <v>45190</v>
      </c>
      <c r="B733" t="s">
        <v>32</v>
      </c>
      <c r="C733" t="s">
        <v>37</v>
      </c>
      <c r="D733" t="s">
        <v>13</v>
      </c>
      <c r="E733" t="s">
        <v>47</v>
      </c>
      <c r="F733" s="43" t="s">
        <v>95</v>
      </c>
      <c r="G733" t="s">
        <v>152</v>
      </c>
      <c r="H733" t="s">
        <v>49</v>
      </c>
      <c r="L733" s="30">
        <v>2473804</v>
      </c>
      <c r="M733" s="11" t="s">
        <v>44</v>
      </c>
      <c r="S733" s="30">
        <v>2009411</v>
      </c>
    </row>
    <row r="734" spans="1:19" x14ac:dyDescent="0.35">
      <c r="A734" s="43"/>
      <c r="B734" t="s">
        <v>19</v>
      </c>
      <c r="C734" t="s">
        <v>19</v>
      </c>
      <c r="D734" t="s">
        <v>14</v>
      </c>
      <c r="E734" t="s">
        <v>47</v>
      </c>
      <c r="F734" s="43" t="s">
        <v>95</v>
      </c>
      <c r="G734" t="s">
        <v>152</v>
      </c>
      <c r="H734" t="s">
        <v>49</v>
      </c>
      <c r="L734" s="30">
        <v>372183</v>
      </c>
      <c r="M734" s="11" t="s">
        <v>44</v>
      </c>
      <c r="S734" s="30">
        <v>2009411</v>
      </c>
    </row>
    <row r="735" spans="1:19" x14ac:dyDescent="0.35">
      <c r="A735" s="43"/>
      <c r="B735" t="s">
        <v>19</v>
      </c>
      <c r="C735" t="s">
        <v>19</v>
      </c>
      <c r="D735" t="s">
        <v>19</v>
      </c>
      <c r="E735" t="s">
        <v>19</v>
      </c>
      <c r="F735" s="43" t="s">
        <v>19</v>
      </c>
      <c r="G735" t="s">
        <v>19</v>
      </c>
      <c r="H735" t="s">
        <v>19</v>
      </c>
      <c r="L735" s="30"/>
      <c r="M735" s="43"/>
      <c r="S735" s="30"/>
    </row>
    <row r="736" spans="1:19" x14ac:dyDescent="0.35">
      <c r="A736" s="41">
        <v>45190</v>
      </c>
      <c r="B736" t="s">
        <v>32</v>
      </c>
      <c r="C736" t="s">
        <v>37</v>
      </c>
      <c r="D736" t="s">
        <v>13</v>
      </c>
      <c r="E736" t="s">
        <v>47</v>
      </c>
      <c r="F736" s="43" t="s">
        <v>95</v>
      </c>
      <c r="G736" t="s">
        <v>152</v>
      </c>
      <c r="H736" t="s">
        <v>56</v>
      </c>
      <c r="L736" s="30">
        <v>5664223</v>
      </c>
      <c r="M736" s="11" t="s">
        <v>44</v>
      </c>
      <c r="S736" s="30">
        <v>6095570</v>
      </c>
    </row>
    <row r="737" spans="1:19" x14ac:dyDescent="0.35">
      <c r="A737" s="43"/>
      <c r="B737" t="s">
        <v>19</v>
      </c>
      <c r="C737" t="s">
        <v>19</v>
      </c>
      <c r="D737" t="s">
        <v>14</v>
      </c>
      <c r="E737" t="s">
        <v>47</v>
      </c>
      <c r="F737" s="43" t="s">
        <v>95</v>
      </c>
      <c r="G737" t="s">
        <v>152</v>
      </c>
      <c r="H737" t="s">
        <v>56</v>
      </c>
      <c r="L737" s="30">
        <v>326426</v>
      </c>
      <c r="M737" s="11" t="s">
        <v>44</v>
      </c>
      <c r="S737" s="30">
        <v>5932968</v>
      </c>
    </row>
    <row r="738" spans="1:19" x14ac:dyDescent="0.35">
      <c r="A738" s="43"/>
      <c r="B738" t="s">
        <v>19</v>
      </c>
      <c r="C738" t="s">
        <v>19</v>
      </c>
      <c r="D738" t="s">
        <v>19</v>
      </c>
      <c r="E738" t="s">
        <v>19</v>
      </c>
      <c r="F738" s="43" t="s">
        <v>19</v>
      </c>
      <c r="G738" t="s">
        <v>19</v>
      </c>
      <c r="H738" t="s">
        <v>19</v>
      </c>
      <c r="L738" s="30"/>
      <c r="M738" s="11"/>
      <c r="S738" s="30"/>
    </row>
    <row r="739" spans="1:19" x14ac:dyDescent="0.35">
      <c r="A739" s="41">
        <v>45190</v>
      </c>
      <c r="B739" t="s">
        <v>32</v>
      </c>
      <c r="C739" t="s">
        <v>37</v>
      </c>
      <c r="D739" t="s">
        <v>13</v>
      </c>
      <c r="E739" t="s">
        <v>47</v>
      </c>
      <c r="F739" s="43" t="s">
        <v>95</v>
      </c>
      <c r="G739" t="s">
        <v>152</v>
      </c>
      <c r="H739" t="s">
        <v>178</v>
      </c>
      <c r="L739" s="30">
        <v>424037</v>
      </c>
      <c r="M739" s="11" t="s">
        <v>44</v>
      </c>
      <c r="S739" s="30">
        <v>441935</v>
      </c>
    </row>
    <row r="740" spans="1:19" x14ac:dyDescent="0.35">
      <c r="A740" s="43"/>
      <c r="B740" t="s">
        <v>19</v>
      </c>
      <c r="C740" t="s">
        <v>19</v>
      </c>
      <c r="D740" t="s">
        <v>14</v>
      </c>
      <c r="E740" t="s">
        <v>47</v>
      </c>
      <c r="F740" s="43" t="s">
        <v>95</v>
      </c>
      <c r="G740" t="s">
        <v>152</v>
      </c>
      <c r="H740" t="s">
        <v>178</v>
      </c>
      <c r="L740" s="30">
        <v>49174</v>
      </c>
      <c r="M740" s="11" t="s">
        <v>44</v>
      </c>
      <c r="S740" s="30">
        <v>441935</v>
      </c>
    </row>
    <row r="741" spans="1:19" x14ac:dyDescent="0.35">
      <c r="A741" s="43"/>
      <c r="B741" t="s">
        <v>19</v>
      </c>
      <c r="C741" t="s">
        <v>19</v>
      </c>
      <c r="D741" t="s">
        <v>19</v>
      </c>
      <c r="E741" t="s">
        <v>19</v>
      </c>
      <c r="F741" s="43" t="s">
        <v>19</v>
      </c>
      <c r="G741" t="s">
        <v>19</v>
      </c>
      <c r="H741" t="s">
        <v>19</v>
      </c>
      <c r="L741" s="30"/>
      <c r="M741" s="11"/>
      <c r="S741" s="30"/>
    </row>
    <row r="742" spans="1:19" x14ac:dyDescent="0.35">
      <c r="A742" s="41">
        <v>45190</v>
      </c>
      <c r="B742" t="s">
        <v>32</v>
      </c>
      <c r="C742" t="s">
        <v>37</v>
      </c>
      <c r="D742" t="s">
        <v>13</v>
      </c>
      <c r="E742" t="s">
        <v>47</v>
      </c>
      <c r="F742" s="43" t="s">
        <v>95</v>
      </c>
      <c r="G742" t="s">
        <v>152</v>
      </c>
      <c r="H742" t="s">
        <v>54</v>
      </c>
      <c r="L742" s="30">
        <v>5465540</v>
      </c>
      <c r="M742" s="11" t="s">
        <v>44</v>
      </c>
      <c r="S742" s="30">
        <v>4199392</v>
      </c>
    </row>
    <row r="743" spans="1:19" x14ac:dyDescent="0.35">
      <c r="A743" s="43"/>
      <c r="B743" t="s">
        <v>19</v>
      </c>
      <c r="C743" t="s">
        <v>19</v>
      </c>
      <c r="D743" t="s">
        <v>14</v>
      </c>
      <c r="E743" t="s">
        <v>47</v>
      </c>
      <c r="F743" s="43" t="s">
        <v>95</v>
      </c>
      <c r="G743" t="s">
        <v>152</v>
      </c>
      <c r="H743" t="s">
        <v>54</v>
      </c>
      <c r="L743" s="30">
        <v>454738</v>
      </c>
      <c r="M743" s="11" t="s">
        <v>44</v>
      </c>
      <c r="S743" s="30">
        <v>4161350</v>
      </c>
    </row>
    <row r="744" spans="1:19" x14ac:dyDescent="0.35">
      <c r="A744" s="43"/>
      <c r="B744" t="s">
        <v>19</v>
      </c>
      <c r="C744" t="s">
        <v>19</v>
      </c>
      <c r="D744" t="s">
        <v>19</v>
      </c>
      <c r="E744" t="s">
        <v>19</v>
      </c>
      <c r="F744" s="43" t="s">
        <v>19</v>
      </c>
      <c r="G744" t="s">
        <v>19</v>
      </c>
      <c r="H744" t="s">
        <v>19</v>
      </c>
      <c r="L744" s="30"/>
      <c r="M744" s="11"/>
      <c r="S744" s="30"/>
    </row>
    <row r="745" spans="1:19" x14ac:dyDescent="0.35">
      <c r="A745" s="41">
        <v>45190</v>
      </c>
      <c r="B745" t="s">
        <v>32</v>
      </c>
      <c r="C745" t="s">
        <v>37</v>
      </c>
      <c r="D745" t="s">
        <v>13</v>
      </c>
      <c r="E745" t="s">
        <v>47</v>
      </c>
      <c r="F745" s="43" t="s">
        <v>95</v>
      </c>
      <c r="G745" t="s">
        <v>152</v>
      </c>
      <c r="H745" t="s">
        <v>180</v>
      </c>
      <c r="L745" s="30">
        <v>155599</v>
      </c>
      <c r="M745" s="11" t="s">
        <v>44</v>
      </c>
      <c r="S745" s="30">
        <v>228088</v>
      </c>
    </row>
    <row r="746" spans="1:19" x14ac:dyDescent="0.35">
      <c r="A746" s="43"/>
      <c r="B746" t="s">
        <v>19</v>
      </c>
      <c r="C746" t="s">
        <v>19</v>
      </c>
      <c r="D746" t="s">
        <v>14</v>
      </c>
      <c r="E746" t="s">
        <v>47</v>
      </c>
      <c r="F746" s="43" t="s">
        <v>95</v>
      </c>
      <c r="G746" t="s">
        <v>152</v>
      </c>
      <c r="H746" t="s">
        <v>180</v>
      </c>
      <c r="L746" s="30">
        <v>27205</v>
      </c>
      <c r="M746" s="11" t="s">
        <v>44</v>
      </c>
      <c r="S746" s="30">
        <v>228088</v>
      </c>
    </row>
    <row r="747" spans="1:19" x14ac:dyDescent="0.35">
      <c r="A747" s="43"/>
      <c r="B747" t="s">
        <v>19</v>
      </c>
      <c r="C747" t="s">
        <v>19</v>
      </c>
      <c r="D747" t="s">
        <v>19</v>
      </c>
      <c r="E747" t="s">
        <v>19</v>
      </c>
      <c r="F747" s="43" t="s">
        <v>19</v>
      </c>
      <c r="G747" t="s">
        <v>19</v>
      </c>
      <c r="H747" t="s">
        <v>19</v>
      </c>
      <c r="L747" s="30"/>
      <c r="M747" s="11"/>
      <c r="S747" s="30"/>
    </row>
    <row r="748" spans="1:19" x14ac:dyDescent="0.35">
      <c r="A748" s="41">
        <v>45190</v>
      </c>
      <c r="B748" t="s">
        <v>32</v>
      </c>
      <c r="C748" t="s">
        <v>37</v>
      </c>
      <c r="D748" t="s">
        <v>13</v>
      </c>
      <c r="E748" t="s">
        <v>47</v>
      </c>
      <c r="F748" s="43" t="s">
        <v>95</v>
      </c>
      <c r="G748" t="s">
        <v>152</v>
      </c>
      <c r="H748" t="s">
        <v>181</v>
      </c>
      <c r="L748" s="30">
        <v>1766740</v>
      </c>
      <c r="M748" s="11" t="s">
        <v>44</v>
      </c>
      <c r="S748" s="30">
        <v>1989077</v>
      </c>
    </row>
    <row r="749" spans="1:19" x14ac:dyDescent="0.35">
      <c r="A749" s="43"/>
      <c r="B749" t="s">
        <v>19</v>
      </c>
      <c r="C749" t="s">
        <v>19</v>
      </c>
      <c r="D749" t="s">
        <v>14</v>
      </c>
      <c r="E749" t="s">
        <v>47</v>
      </c>
      <c r="F749" s="43" t="s">
        <v>95</v>
      </c>
      <c r="G749" t="s">
        <v>152</v>
      </c>
      <c r="H749" t="s">
        <v>181</v>
      </c>
      <c r="L749" s="30">
        <v>237712</v>
      </c>
      <c r="M749" s="11" t="s">
        <v>44</v>
      </c>
      <c r="S749" s="30">
        <v>1989077</v>
      </c>
    </row>
    <row r="750" spans="1:19" x14ac:dyDescent="0.35">
      <c r="A750" s="43"/>
      <c r="B750" t="s">
        <v>19</v>
      </c>
      <c r="C750" t="s">
        <v>19</v>
      </c>
      <c r="D750" t="s">
        <v>19</v>
      </c>
      <c r="E750" t="s">
        <v>19</v>
      </c>
      <c r="F750" s="43" t="s">
        <v>19</v>
      </c>
      <c r="G750" t="s">
        <v>19</v>
      </c>
      <c r="H750" t="s">
        <v>19</v>
      </c>
      <c r="L750" s="30"/>
      <c r="M750" s="11"/>
      <c r="S750" s="30"/>
    </row>
    <row r="751" spans="1:19" x14ac:dyDescent="0.35">
      <c r="A751" s="41">
        <v>45190</v>
      </c>
      <c r="B751" t="s">
        <v>32</v>
      </c>
      <c r="C751" t="s">
        <v>37</v>
      </c>
      <c r="D751" t="s">
        <v>13</v>
      </c>
      <c r="E751" t="s">
        <v>47</v>
      </c>
      <c r="F751" s="43" t="s">
        <v>95</v>
      </c>
      <c r="G751" t="s">
        <v>152</v>
      </c>
      <c r="H751" t="s">
        <v>55</v>
      </c>
      <c r="L751" s="30">
        <v>29471002</v>
      </c>
      <c r="M751" s="11" t="s">
        <v>44</v>
      </c>
      <c r="S751" s="30">
        <v>32625742</v>
      </c>
    </row>
    <row r="752" spans="1:19" x14ac:dyDescent="0.35">
      <c r="A752" s="43"/>
      <c r="B752" t="s">
        <v>19</v>
      </c>
      <c r="C752" t="s">
        <v>19</v>
      </c>
      <c r="D752" t="s">
        <v>14</v>
      </c>
      <c r="E752" t="s">
        <v>47</v>
      </c>
      <c r="F752" s="43" t="s">
        <v>95</v>
      </c>
      <c r="G752" t="s">
        <v>152</v>
      </c>
      <c r="H752" t="s">
        <v>55</v>
      </c>
      <c r="L752" s="30">
        <v>6530702</v>
      </c>
      <c r="M752" s="11" t="s">
        <v>44</v>
      </c>
      <c r="S752" s="30">
        <v>32894163</v>
      </c>
    </row>
    <row r="753" spans="1:19" x14ac:dyDescent="0.35">
      <c r="A753" s="43"/>
      <c r="B753" t="s">
        <v>19</v>
      </c>
      <c r="C753" t="s">
        <v>19</v>
      </c>
      <c r="D753" t="s">
        <v>19</v>
      </c>
      <c r="E753" t="s">
        <v>19</v>
      </c>
      <c r="F753" s="43" t="s">
        <v>19</v>
      </c>
      <c r="G753" t="s">
        <v>19</v>
      </c>
      <c r="H753" t="s">
        <v>19</v>
      </c>
      <c r="L753" s="30"/>
      <c r="M753" s="11"/>
      <c r="S753" s="30"/>
    </row>
    <row r="754" spans="1:19" x14ac:dyDescent="0.35">
      <c r="A754" s="41">
        <v>45190</v>
      </c>
      <c r="B754" t="s">
        <v>32</v>
      </c>
      <c r="C754" t="s">
        <v>37</v>
      </c>
      <c r="D754" t="s">
        <v>13</v>
      </c>
      <c r="E754" t="s">
        <v>47</v>
      </c>
      <c r="F754" s="43" t="s">
        <v>95</v>
      </c>
      <c r="G754" t="s">
        <v>152</v>
      </c>
      <c r="H754" t="s">
        <v>69</v>
      </c>
      <c r="L754" s="30">
        <v>392473</v>
      </c>
      <c r="M754" s="11" t="s">
        <v>44</v>
      </c>
      <c r="S754" s="30">
        <v>304101</v>
      </c>
    </row>
    <row r="755" spans="1:19" x14ac:dyDescent="0.35">
      <c r="A755" s="43"/>
      <c r="B755" t="s">
        <v>19</v>
      </c>
      <c r="C755" t="s">
        <v>19</v>
      </c>
      <c r="D755" t="s">
        <v>14</v>
      </c>
      <c r="E755" t="s">
        <v>47</v>
      </c>
      <c r="F755" s="43" t="s">
        <v>95</v>
      </c>
      <c r="G755" t="s">
        <v>152</v>
      </c>
      <c r="H755" t="s">
        <v>69</v>
      </c>
      <c r="L755" s="30">
        <v>6050</v>
      </c>
      <c r="M755" s="11" t="s">
        <v>44</v>
      </c>
      <c r="S755" s="30">
        <v>304101</v>
      </c>
    </row>
    <row r="756" spans="1:19" x14ac:dyDescent="0.35">
      <c r="A756" s="43"/>
      <c r="B756" t="s">
        <v>19</v>
      </c>
      <c r="C756" t="s">
        <v>19</v>
      </c>
      <c r="D756" t="s">
        <v>19</v>
      </c>
      <c r="E756" t="s">
        <v>19</v>
      </c>
      <c r="F756" s="43" t="s">
        <v>19</v>
      </c>
      <c r="G756" t="s">
        <v>19</v>
      </c>
      <c r="H756" t="s">
        <v>19</v>
      </c>
      <c r="L756" s="30"/>
      <c r="M756" s="11"/>
      <c r="S756" s="30"/>
    </row>
    <row r="757" spans="1:19" x14ac:dyDescent="0.35">
      <c r="A757" s="41">
        <v>45190</v>
      </c>
      <c r="B757" t="s">
        <v>32</v>
      </c>
      <c r="C757" t="s">
        <v>37</v>
      </c>
      <c r="D757" t="s">
        <v>13</v>
      </c>
      <c r="E757" t="s">
        <v>47</v>
      </c>
      <c r="F757" s="43" t="s">
        <v>95</v>
      </c>
      <c r="G757" t="s">
        <v>152</v>
      </c>
      <c r="H757" t="s">
        <v>57</v>
      </c>
      <c r="L757" s="30">
        <v>750009</v>
      </c>
      <c r="M757" s="11" t="s">
        <v>44</v>
      </c>
      <c r="S757" s="30">
        <v>573792</v>
      </c>
    </row>
    <row r="758" spans="1:19" x14ac:dyDescent="0.35">
      <c r="A758" s="43"/>
      <c r="B758" t="s">
        <v>19</v>
      </c>
      <c r="C758" t="s">
        <v>19</v>
      </c>
      <c r="D758" t="s">
        <v>14</v>
      </c>
      <c r="E758" t="s">
        <v>47</v>
      </c>
      <c r="F758" s="43" t="s">
        <v>95</v>
      </c>
      <c r="G758" t="s">
        <v>152</v>
      </c>
      <c r="H758" t="s">
        <v>57</v>
      </c>
      <c r="L758" s="30">
        <v>91333</v>
      </c>
      <c r="M758" s="11" t="s">
        <v>44</v>
      </c>
      <c r="S758" s="30">
        <v>573792</v>
      </c>
    </row>
    <row r="759" spans="1:19" x14ac:dyDescent="0.35">
      <c r="A759" s="43"/>
      <c r="B759" t="s">
        <v>19</v>
      </c>
      <c r="C759" t="s">
        <v>19</v>
      </c>
      <c r="D759" t="s">
        <v>19</v>
      </c>
      <c r="E759" t="s">
        <v>19</v>
      </c>
      <c r="F759" s="43" t="s">
        <v>19</v>
      </c>
      <c r="G759" t="s">
        <v>19</v>
      </c>
      <c r="H759" t="s">
        <v>19</v>
      </c>
      <c r="L759" s="30"/>
      <c r="M759" s="11"/>
      <c r="S759" s="30"/>
    </row>
    <row r="760" spans="1:19" x14ac:dyDescent="0.35">
      <c r="A760" s="41">
        <v>45190</v>
      </c>
      <c r="B760" t="s">
        <v>32</v>
      </c>
      <c r="C760" t="s">
        <v>37</v>
      </c>
      <c r="D760" t="s">
        <v>13</v>
      </c>
      <c r="E760" t="s">
        <v>47</v>
      </c>
      <c r="F760" s="43" t="s">
        <v>95</v>
      </c>
      <c r="G760" t="s">
        <v>152</v>
      </c>
      <c r="H760" t="s">
        <v>187</v>
      </c>
      <c r="L760" s="30">
        <v>41347</v>
      </c>
      <c r="M760" s="11" t="s">
        <v>44</v>
      </c>
      <c r="S760" s="30">
        <v>30673</v>
      </c>
    </row>
    <row r="761" spans="1:19" x14ac:dyDescent="0.35">
      <c r="A761" s="43"/>
      <c r="B761" t="s">
        <v>19</v>
      </c>
      <c r="C761" t="s">
        <v>19</v>
      </c>
      <c r="D761" t="s">
        <v>14</v>
      </c>
      <c r="E761" t="s">
        <v>47</v>
      </c>
      <c r="F761" s="43" t="s">
        <v>95</v>
      </c>
      <c r="G761" t="s">
        <v>152</v>
      </c>
      <c r="H761" t="s">
        <v>187</v>
      </c>
      <c r="L761" s="30">
        <v>2674</v>
      </c>
      <c r="M761" s="11" t="s">
        <v>44</v>
      </c>
      <c r="S761" s="30">
        <v>30673</v>
      </c>
    </row>
    <row r="762" spans="1:19" x14ac:dyDescent="0.35">
      <c r="A762" s="43"/>
      <c r="B762" t="s">
        <v>19</v>
      </c>
      <c r="C762" t="s">
        <v>19</v>
      </c>
      <c r="D762" t="s">
        <v>19</v>
      </c>
      <c r="E762" t="s">
        <v>19</v>
      </c>
      <c r="F762" s="43"/>
      <c r="G762" t="s">
        <v>19</v>
      </c>
      <c r="H762" t="s">
        <v>19</v>
      </c>
      <c r="L762" s="30"/>
      <c r="M762" s="11"/>
      <c r="S762" s="30"/>
    </row>
    <row r="763" spans="1:19" x14ac:dyDescent="0.35">
      <c r="A763" s="41">
        <v>45190</v>
      </c>
      <c r="B763" t="s">
        <v>32</v>
      </c>
      <c r="C763" t="s">
        <v>37</v>
      </c>
      <c r="D763" t="s">
        <v>13</v>
      </c>
      <c r="E763" t="s">
        <v>47</v>
      </c>
      <c r="F763" s="43" t="s">
        <v>95</v>
      </c>
      <c r="G763" t="s">
        <v>152</v>
      </c>
      <c r="H763" t="s">
        <v>183</v>
      </c>
      <c r="L763" s="30">
        <v>14592</v>
      </c>
      <c r="M763" s="11" t="s">
        <v>44</v>
      </c>
      <c r="S763" s="30">
        <v>10825</v>
      </c>
    </row>
    <row r="764" spans="1:19" x14ac:dyDescent="0.35">
      <c r="A764" s="43"/>
      <c r="B764" t="s">
        <v>19</v>
      </c>
      <c r="C764" t="s">
        <v>19</v>
      </c>
      <c r="D764" t="s">
        <v>14</v>
      </c>
      <c r="E764" t="s">
        <v>47</v>
      </c>
      <c r="F764" s="43" t="s">
        <v>95</v>
      </c>
      <c r="G764" t="s">
        <v>152</v>
      </c>
      <c r="H764" t="s">
        <v>183</v>
      </c>
      <c r="L764" s="30">
        <v>2165</v>
      </c>
      <c r="M764" s="11" t="s">
        <v>44</v>
      </c>
      <c r="S764" s="30">
        <v>10825</v>
      </c>
    </row>
    <row r="765" spans="1:19" x14ac:dyDescent="0.35">
      <c r="A765" s="43"/>
      <c r="B765" t="s">
        <v>19</v>
      </c>
      <c r="C765" t="s">
        <v>19</v>
      </c>
      <c r="D765" t="s">
        <v>19</v>
      </c>
      <c r="E765" t="s">
        <v>19</v>
      </c>
      <c r="F765" s="43" t="s">
        <v>19</v>
      </c>
      <c r="G765" t="s">
        <v>19</v>
      </c>
      <c r="H765" t="s">
        <v>19</v>
      </c>
      <c r="L765" s="30"/>
      <c r="M765" s="11"/>
      <c r="S765" s="30"/>
    </row>
    <row r="766" spans="1:19" x14ac:dyDescent="0.35">
      <c r="A766" s="41">
        <v>45190</v>
      </c>
      <c r="B766" t="s">
        <v>45</v>
      </c>
      <c r="C766" t="s">
        <v>37</v>
      </c>
      <c r="D766" t="s">
        <v>13</v>
      </c>
      <c r="E766" t="s">
        <v>47</v>
      </c>
      <c r="F766" s="43" t="s">
        <v>95</v>
      </c>
      <c r="G766" t="s">
        <v>152</v>
      </c>
      <c r="H766" t="s">
        <v>39</v>
      </c>
      <c r="L766" s="30">
        <v>9458257</v>
      </c>
      <c r="M766" s="11" t="s">
        <v>44</v>
      </c>
      <c r="S766" s="30">
        <v>8761045</v>
      </c>
    </row>
    <row r="767" spans="1:19" x14ac:dyDescent="0.35">
      <c r="A767" s="43"/>
      <c r="B767" t="s">
        <v>19</v>
      </c>
      <c r="C767" t="s">
        <v>19</v>
      </c>
      <c r="D767" t="s">
        <v>14</v>
      </c>
      <c r="E767" t="s">
        <v>47</v>
      </c>
      <c r="F767" s="43" t="s">
        <v>95</v>
      </c>
      <c r="G767" t="s">
        <v>152</v>
      </c>
      <c r="H767" t="s">
        <v>39</v>
      </c>
      <c r="L767" s="30">
        <v>893074</v>
      </c>
      <c r="M767" s="11" t="s">
        <v>44</v>
      </c>
      <c r="S767" s="30">
        <v>8761045</v>
      </c>
    </row>
    <row r="768" spans="1:19" x14ac:dyDescent="0.35">
      <c r="A768" s="43"/>
      <c r="B768" t="s">
        <v>19</v>
      </c>
      <c r="C768" t="s">
        <v>19</v>
      </c>
      <c r="D768" t="s">
        <v>19</v>
      </c>
      <c r="E768" t="s">
        <v>19</v>
      </c>
      <c r="F768" s="43" t="s">
        <v>19</v>
      </c>
      <c r="G768" t="s">
        <v>19</v>
      </c>
      <c r="H768" t="s">
        <v>19</v>
      </c>
      <c r="L768" s="30"/>
      <c r="M768" s="11"/>
      <c r="S768" s="30"/>
    </row>
    <row r="769" spans="1:19" x14ac:dyDescent="0.35">
      <c r="A769" s="41">
        <v>45190</v>
      </c>
      <c r="B769" t="s">
        <v>45</v>
      </c>
      <c r="C769" t="s">
        <v>37</v>
      </c>
      <c r="D769" t="s">
        <v>13</v>
      </c>
      <c r="E769" t="s">
        <v>47</v>
      </c>
      <c r="F769" s="43" t="s">
        <v>95</v>
      </c>
      <c r="G769" t="s">
        <v>152</v>
      </c>
      <c r="H769" t="s">
        <v>52</v>
      </c>
      <c r="L769" s="30">
        <v>19470046</v>
      </c>
      <c r="M769" s="11" t="s">
        <v>44</v>
      </c>
      <c r="S769" s="30">
        <v>22822513</v>
      </c>
    </row>
    <row r="770" spans="1:19" x14ac:dyDescent="0.35">
      <c r="A770" s="43"/>
      <c r="B770" t="s">
        <v>19</v>
      </c>
      <c r="C770" t="s">
        <v>19</v>
      </c>
      <c r="D770" t="s">
        <v>14</v>
      </c>
      <c r="E770" t="s">
        <v>47</v>
      </c>
      <c r="F770" s="43" t="s">
        <v>95</v>
      </c>
      <c r="G770" t="s">
        <v>152</v>
      </c>
      <c r="H770" t="s">
        <v>52</v>
      </c>
      <c r="L770" s="30">
        <v>778811</v>
      </c>
      <c r="M770" s="11" t="s">
        <v>44</v>
      </c>
      <c r="S770" s="30">
        <v>22757751</v>
      </c>
    </row>
    <row r="771" spans="1:19" x14ac:dyDescent="0.35">
      <c r="A771" s="43"/>
      <c r="B771" t="s">
        <v>19</v>
      </c>
      <c r="C771" t="s">
        <v>19</v>
      </c>
      <c r="D771" t="s">
        <v>19</v>
      </c>
      <c r="E771" t="s">
        <v>19</v>
      </c>
      <c r="F771" s="43" t="s">
        <v>19</v>
      </c>
      <c r="G771" t="s">
        <v>19</v>
      </c>
      <c r="H771" t="s">
        <v>19</v>
      </c>
      <c r="L771" s="30"/>
      <c r="M771" s="43"/>
      <c r="S771" s="30"/>
    </row>
    <row r="772" spans="1:19" x14ac:dyDescent="0.35">
      <c r="A772" s="41">
        <v>45190</v>
      </c>
      <c r="B772" t="s">
        <v>45</v>
      </c>
      <c r="C772" t="s">
        <v>37</v>
      </c>
      <c r="D772" t="s">
        <v>13</v>
      </c>
      <c r="E772" t="s">
        <v>47</v>
      </c>
      <c r="F772" s="43" t="s">
        <v>95</v>
      </c>
      <c r="G772" t="s">
        <v>152</v>
      </c>
      <c r="H772" t="s">
        <v>66</v>
      </c>
      <c r="L772" s="30">
        <v>578975</v>
      </c>
      <c r="M772" s="11" t="s">
        <v>44</v>
      </c>
      <c r="S772" s="30">
        <v>436991</v>
      </c>
    </row>
    <row r="773" spans="1:19" x14ac:dyDescent="0.35">
      <c r="A773" s="43"/>
      <c r="B773" t="s">
        <v>19</v>
      </c>
      <c r="C773" t="s">
        <v>19</v>
      </c>
      <c r="D773" t="s">
        <v>14</v>
      </c>
      <c r="E773" t="s">
        <v>47</v>
      </c>
      <c r="F773" s="43" t="s">
        <v>95</v>
      </c>
      <c r="G773" t="s">
        <v>152</v>
      </c>
      <c r="H773" t="s">
        <v>66</v>
      </c>
      <c r="L773" s="30">
        <v>49239</v>
      </c>
      <c r="M773" s="11" t="s">
        <v>44</v>
      </c>
      <c r="S773" s="30">
        <v>436991</v>
      </c>
    </row>
    <row r="774" spans="1:19" x14ac:dyDescent="0.35">
      <c r="A774" s="43"/>
      <c r="B774" t="s">
        <v>19</v>
      </c>
      <c r="C774" t="s">
        <v>19</v>
      </c>
      <c r="D774" t="s">
        <v>19</v>
      </c>
      <c r="E774" t="s">
        <v>19</v>
      </c>
      <c r="F774" s="43" t="s">
        <v>19</v>
      </c>
      <c r="G774" t="s">
        <v>19</v>
      </c>
      <c r="H774" t="s">
        <v>19</v>
      </c>
      <c r="L774" s="30"/>
      <c r="M774" s="11"/>
      <c r="S774" s="30"/>
    </row>
    <row r="775" spans="1:19" x14ac:dyDescent="0.35">
      <c r="A775" s="41">
        <v>45190</v>
      </c>
      <c r="B775" t="s">
        <v>45</v>
      </c>
      <c r="C775" t="s">
        <v>37</v>
      </c>
      <c r="D775" t="s">
        <v>13</v>
      </c>
      <c r="E775" t="s">
        <v>47</v>
      </c>
      <c r="F775" s="43" t="s">
        <v>95</v>
      </c>
      <c r="G775" t="s">
        <v>152</v>
      </c>
      <c r="H775" t="s">
        <v>29</v>
      </c>
      <c r="L775" s="30">
        <v>2244701</v>
      </c>
      <c r="M775" s="11" t="s">
        <v>44</v>
      </c>
      <c r="S775" s="30">
        <v>1711570</v>
      </c>
    </row>
    <row r="776" spans="1:19" x14ac:dyDescent="0.35">
      <c r="A776" s="43"/>
      <c r="B776" t="s">
        <v>19</v>
      </c>
      <c r="C776" t="s">
        <v>19</v>
      </c>
      <c r="D776" t="s">
        <v>14</v>
      </c>
      <c r="E776" t="s">
        <v>47</v>
      </c>
      <c r="F776" s="43" t="s">
        <v>95</v>
      </c>
      <c r="G776" t="s">
        <v>152</v>
      </c>
      <c r="H776" t="s">
        <v>29</v>
      </c>
      <c r="L776" s="30">
        <v>58808</v>
      </c>
      <c r="M776" s="11" t="s">
        <v>44</v>
      </c>
      <c r="S776" s="30">
        <v>1711570</v>
      </c>
    </row>
    <row r="777" spans="1:19" x14ac:dyDescent="0.35">
      <c r="A777" s="43"/>
      <c r="B777" t="s">
        <v>19</v>
      </c>
      <c r="C777" t="s">
        <v>19</v>
      </c>
      <c r="D777" t="s">
        <v>19</v>
      </c>
      <c r="E777" t="s">
        <v>19</v>
      </c>
      <c r="F777" s="43" t="s">
        <v>19</v>
      </c>
      <c r="G777" t="s">
        <v>19</v>
      </c>
      <c r="H777" t="s">
        <v>19</v>
      </c>
      <c r="L777" s="30"/>
      <c r="M777" s="11"/>
      <c r="S777" s="30"/>
    </row>
    <row r="778" spans="1:19" x14ac:dyDescent="0.35">
      <c r="A778" s="41">
        <v>45190</v>
      </c>
      <c r="B778" t="s">
        <v>45</v>
      </c>
      <c r="C778" t="s">
        <v>37</v>
      </c>
      <c r="D778" t="s">
        <v>13</v>
      </c>
      <c r="E778" t="s">
        <v>47</v>
      </c>
      <c r="F778" s="43" t="s">
        <v>95</v>
      </c>
      <c r="G778" t="s">
        <v>152</v>
      </c>
      <c r="H778" t="s">
        <v>169</v>
      </c>
      <c r="L778" s="30">
        <v>3240</v>
      </c>
      <c r="M778" s="11" t="s">
        <v>44</v>
      </c>
      <c r="S778" s="30">
        <v>15398</v>
      </c>
    </row>
    <row r="779" spans="1:19" x14ac:dyDescent="0.35">
      <c r="A779" s="43"/>
      <c r="B779" t="s">
        <v>19</v>
      </c>
      <c r="C779" t="s">
        <v>19</v>
      </c>
      <c r="D779" t="s">
        <v>14</v>
      </c>
      <c r="E779" t="s">
        <v>47</v>
      </c>
      <c r="F779" s="43" t="s">
        <v>95</v>
      </c>
      <c r="G779" t="s">
        <v>152</v>
      </c>
      <c r="H779" t="s">
        <v>169</v>
      </c>
      <c r="L779" s="30">
        <v>1497</v>
      </c>
      <c r="M779" s="11" t="s">
        <v>44</v>
      </c>
      <c r="S779" s="30">
        <v>15398</v>
      </c>
    </row>
    <row r="780" spans="1:19" x14ac:dyDescent="0.35">
      <c r="A780" s="43"/>
      <c r="B780" t="s">
        <v>19</v>
      </c>
      <c r="C780" t="s">
        <v>19</v>
      </c>
      <c r="D780" t="s">
        <v>19</v>
      </c>
      <c r="E780" t="s">
        <v>19</v>
      </c>
      <c r="F780" s="43" t="s">
        <v>19</v>
      </c>
      <c r="G780" t="s">
        <v>19</v>
      </c>
      <c r="H780" t="s">
        <v>19</v>
      </c>
      <c r="L780" s="30"/>
      <c r="M780" s="11"/>
      <c r="S780" s="30"/>
    </row>
    <row r="781" spans="1:19" x14ac:dyDescent="0.35">
      <c r="A781" s="41">
        <v>45190</v>
      </c>
      <c r="B781" t="s">
        <v>45</v>
      </c>
      <c r="C781" t="s">
        <v>37</v>
      </c>
      <c r="D781" t="s">
        <v>13</v>
      </c>
      <c r="E781" t="s">
        <v>47</v>
      </c>
      <c r="F781" s="43" t="s">
        <v>95</v>
      </c>
      <c r="G781" t="s">
        <v>152</v>
      </c>
      <c r="H781" t="s">
        <v>170</v>
      </c>
      <c r="L781" s="30">
        <v>80820</v>
      </c>
      <c r="M781" s="11" t="s">
        <v>44</v>
      </c>
      <c r="S781" s="30">
        <v>62309</v>
      </c>
    </row>
    <row r="782" spans="1:19" x14ac:dyDescent="0.35">
      <c r="A782" s="43"/>
      <c r="B782" t="s">
        <v>19</v>
      </c>
      <c r="C782" t="s">
        <v>19</v>
      </c>
      <c r="D782" t="s">
        <v>14</v>
      </c>
      <c r="E782" t="s">
        <v>47</v>
      </c>
      <c r="F782" s="43" t="s">
        <v>95</v>
      </c>
      <c r="G782" t="s">
        <v>152</v>
      </c>
      <c r="H782" t="s">
        <v>170</v>
      </c>
      <c r="L782" s="30">
        <v>12097</v>
      </c>
      <c r="M782" s="11" t="s">
        <v>44</v>
      </c>
      <c r="S782" s="30">
        <v>62309</v>
      </c>
    </row>
    <row r="783" spans="1:19" x14ac:dyDescent="0.35">
      <c r="A783" s="43"/>
      <c r="B783" t="s">
        <v>19</v>
      </c>
      <c r="C783" t="s">
        <v>19</v>
      </c>
      <c r="D783" t="s">
        <v>19</v>
      </c>
      <c r="E783" t="s">
        <v>19</v>
      </c>
      <c r="F783" s="43" t="s">
        <v>19</v>
      </c>
      <c r="G783" t="s">
        <v>19</v>
      </c>
      <c r="H783" t="s">
        <v>19</v>
      </c>
      <c r="L783" s="30"/>
      <c r="M783" s="11"/>
      <c r="S783" s="30"/>
    </row>
    <row r="784" spans="1:19" x14ac:dyDescent="0.35">
      <c r="A784" s="41">
        <v>45190</v>
      </c>
      <c r="B784" t="s">
        <v>45</v>
      </c>
      <c r="C784" t="s">
        <v>37</v>
      </c>
      <c r="D784" t="s">
        <v>13</v>
      </c>
      <c r="E784" t="s">
        <v>47</v>
      </c>
      <c r="F784" s="43" t="s">
        <v>95</v>
      </c>
      <c r="G784" t="s">
        <v>152</v>
      </c>
      <c r="H784" t="s">
        <v>171</v>
      </c>
      <c r="L784" s="30">
        <v>40017</v>
      </c>
      <c r="M784" s="11" t="s">
        <v>44</v>
      </c>
      <c r="S784" s="30">
        <v>84189</v>
      </c>
    </row>
    <row r="785" spans="1:19" x14ac:dyDescent="0.35">
      <c r="A785" s="43"/>
      <c r="B785" t="s">
        <v>19</v>
      </c>
      <c r="C785" t="s">
        <v>19</v>
      </c>
      <c r="D785" t="s">
        <v>14</v>
      </c>
      <c r="E785" t="s">
        <v>47</v>
      </c>
      <c r="F785" s="43" t="s">
        <v>95</v>
      </c>
      <c r="G785" t="s">
        <v>152</v>
      </c>
      <c r="H785" t="s">
        <v>171</v>
      </c>
      <c r="L785" s="30">
        <v>1467</v>
      </c>
      <c r="M785" s="11" t="s">
        <v>44</v>
      </c>
      <c r="S785" s="30">
        <v>84189</v>
      </c>
    </row>
    <row r="786" spans="1:19" x14ac:dyDescent="0.35">
      <c r="A786" s="43"/>
      <c r="B786" t="s">
        <v>19</v>
      </c>
      <c r="C786" t="s">
        <v>19</v>
      </c>
      <c r="D786" t="s">
        <v>19</v>
      </c>
      <c r="E786" t="s">
        <v>19</v>
      </c>
      <c r="F786" s="43" t="s">
        <v>19</v>
      </c>
      <c r="G786" t="s">
        <v>19</v>
      </c>
      <c r="H786" t="s">
        <v>19</v>
      </c>
      <c r="L786" s="30"/>
      <c r="M786" s="11"/>
      <c r="S786" s="30"/>
    </row>
    <row r="787" spans="1:19" x14ac:dyDescent="0.35">
      <c r="A787" s="41">
        <v>45190</v>
      </c>
      <c r="B787" t="s">
        <v>45</v>
      </c>
      <c r="C787" t="s">
        <v>37</v>
      </c>
      <c r="D787" t="s">
        <v>13</v>
      </c>
      <c r="E787" t="s">
        <v>47</v>
      </c>
      <c r="F787" s="43" t="s">
        <v>95</v>
      </c>
      <c r="G787" t="s">
        <v>152</v>
      </c>
      <c r="H787" t="s">
        <v>172</v>
      </c>
      <c r="L787" s="30">
        <v>60334</v>
      </c>
      <c r="M787" s="11" t="s">
        <v>44</v>
      </c>
      <c r="S787" s="30">
        <v>44758</v>
      </c>
    </row>
    <row r="788" spans="1:19" x14ac:dyDescent="0.35">
      <c r="A788" s="43"/>
      <c r="B788" t="s">
        <v>19</v>
      </c>
      <c r="C788" t="s">
        <v>19</v>
      </c>
      <c r="D788" t="s">
        <v>14</v>
      </c>
      <c r="E788" t="s">
        <v>47</v>
      </c>
      <c r="F788" s="43" t="s">
        <v>95</v>
      </c>
      <c r="G788" t="s">
        <v>152</v>
      </c>
      <c r="H788" t="s">
        <v>172</v>
      </c>
      <c r="L788" s="30">
        <v>612</v>
      </c>
      <c r="M788" s="11" t="s">
        <v>44</v>
      </c>
      <c r="S788" s="30">
        <v>44758</v>
      </c>
    </row>
    <row r="789" spans="1:19" x14ac:dyDescent="0.35">
      <c r="A789" s="43"/>
      <c r="B789" t="s">
        <v>19</v>
      </c>
      <c r="C789" t="s">
        <v>19</v>
      </c>
      <c r="D789" t="s">
        <v>19</v>
      </c>
      <c r="E789" t="s">
        <v>19</v>
      </c>
      <c r="F789" s="43" t="s">
        <v>19</v>
      </c>
      <c r="G789" t="s">
        <v>19</v>
      </c>
      <c r="H789" t="s">
        <v>19</v>
      </c>
      <c r="L789" s="30"/>
      <c r="M789" s="11"/>
      <c r="S789" s="30"/>
    </row>
    <row r="790" spans="1:19" x14ac:dyDescent="0.35">
      <c r="A790" s="41">
        <v>45190</v>
      </c>
      <c r="B790" t="s">
        <v>45</v>
      </c>
      <c r="C790" t="s">
        <v>37</v>
      </c>
      <c r="D790" t="s">
        <v>13</v>
      </c>
      <c r="E790" t="s">
        <v>47</v>
      </c>
      <c r="F790" s="43" t="s">
        <v>95</v>
      </c>
      <c r="G790" t="s">
        <v>152</v>
      </c>
      <c r="H790" t="s">
        <v>173</v>
      </c>
      <c r="L790" s="30">
        <v>99733</v>
      </c>
      <c r="M790" s="11" t="s">
        <v>44</v>
      </c>
      <c r="S790" s="30">
        <v>159861</v>
      </c>
    </row>
    <row r="791" spans="1:19" x14ac:dyDescent="0.35">
      <c r="A791" s="43"/>
      <c r="B791" t="s">
        <v>19</v>
      </c>
      <c r="C791" t="s">
        <v>19</v>
      </c>
      <c r="D791" t="s">
        <v>14</v>
      </c>
      <c r="E791" t="s">
        <v>47</v>
      </c>
      <c r="F791" s="43" t="s">
        <v>95</v>
      </c>
      <c r="G791" t="s">
        <v>152</v>
      </c>
      <c r="H791" t="s">
        <v>173</v>
      </c>
      <c r="L791" s="30">
        <v>15253</v>
      </c>
      <c r="M791" s="11" t="s">
        <v>44</v>
      </c>
      <c r="S791" s="30">
        <v>159861</v>
      </c>
    </row>
    <row r="792" spans="1:19" x14ac:dyDescent="0.35">
      <c r="A792" s="43"/>
      <c r="B792" t="s">
        <v>19</v>
      </c>
      <c r="C792" t="s">
        <v>19</v>
      </c>
      <c r="D792" t="s">
        <v>19</v>
      </c>
      <c r="E792" t="s">
        <v>19</v>
      </c>
      <c r="F792" s="43" t="s">
        <v>19</v>
      </c>
      <c r="G792" t="s">
        <v>19</v>
      </c>
      <c r="H792" t="s">
        <v>19</v>
      </c>
      <c r="L792" s="30"/>
      <c r="M792" s="11"/>
      <c r="S792" s="30"/>
    </row>
    <row r="793" spans="1:19" x14ac:dyDescent="0.35">
      <c r="A793" s="41">
        <v>45190</v>
      </c>
      <c r="B793" t="s">
        <v>45</v>
      </c>
      <c r="C793" t="s">
        <v>37</v>
      </c>
      <c r="D793" t="s">
        <v>13</v>
      </c>
      <c r="E793" t="s">
        <v>47</v>
      </c>
      <c r="F793" s="43" t="s">
        <v>95</v>
      </c>
      <c r="G793" t="s">
        <v>152</v>
      </c>
      <c r="H793" t="s">
        <v>174</v>
      </c>
      <c r="L793" s="30">
        <v>33576</v>
      </c>
      <c r="M793" s="11" t="s">
        <v>44</v>
      </c>
      <c r="S793" s="30">
        <v>97563</v>
      </c>
    </row>
    <row r="794" spans="1:19" x14ac:dyDescent="0.35">
      <c r="A794" s="43"/>
      <c r="B794" t="s">
        <v>19</v>
      </c>
      <c r="C794" t="s">
        <v>19</v>
      </c>
      <c r="D794" t="s">
        <v>14</v>
      </c>
      <c r="E794" t="s">
        <v>47</v>
      </c>
      <c r="F794" s="43" t="s">
        <v>95</v>
      </c>
      <c r="G794" t="s">
        <v>152</v>
      </c>
      <c r="H794" t="s">
        <v>174</v>
      </c>
      <c r="L794" s="30">
        <v>32634</v>
      </c>
      <c r="M794" s="11" t="s">
        <v>44</v>
      </c>
      <c r="S794" s="30">
        <v>97563</v>
      </c>
    </row>
    <row r="795" spans="1:19" x14ac:dyDescent="0.35">
      <c r="A795" s="43"/>
      <c r="B795" t="s">
        <v>19</v>
      </c>
      <c r="C795" t="s">
        <v>19</v>
      </c>
      <c r="D795" t="s">
        <v>19</v>
      </c>
      <c r="E795" t="s">
        <v>19</v>
      </c>
      <c r="F795" s="43" t="s">
        <v>19</v>
      </c>
      <c r="G795" t="s">
        <v>19</v>
      </c>
      <c r="H795" t="s">
        <v>19</v>
      </c>
      <c r="L795" s="30"/>
      <c r="M795" s="11"/>
      <c r="S795" s="30"/>
    </row>
    <row r="796" spans="1:19" x14ac:dyDescent="0.35">
      <c r="A796" s="41">
        <v>45190</v>
      </c>
      <c r="B796" t="s">
        <v>45</v>
      </c>
      <c r="C796" t="s">
        <v>37</v>
      </c>
      <c r="D796" t="s">
        <v>13</v>
      </c>
      <c r="E796" t="s">
        <v>47</v>
      </c>
      <c r="F796" s="43" t="s">
        <v>95</v>
      </c>
      <c r="G796" t="s">
        <v>152</v>
      </c>
      <c r="H796" t="s">
        <v>186</v>
      </c>
      <c r="L796" s="30">
        <v>15441</v>
      </c>
      <c r="M796" s="11" t="s">
        <v>44</v>
      </c>
      <c r="S796" s="30">
        <v>18687</v>
      </c>
    </row>
    <row r="797" spans="1:19" x14ac:dyDescent="0.35">
      <c r="A797" s="43"/>
      <c r="B797" t="s">
        <v>19</v>
      </c>
      <c r="C797" t="s">
        <v>19</v>
      </c>
      <c r="D797" t="s">
        <v>14</v>
      </c>
      <c r="E797" t="s">
        <v>47</v>
      </c>
      <c r="F797" s="43" t="s">
        <v>95</v>
      </c>
      <c r="G797" t="s">
        <v>152</v>
      </c>
      <c r="H797" t="s">
        <v>186</v>
      </c>
      <c r="L797" s="30">
        <v>420</v>
      </c>
      <c r="M797" s="11" t="s">
        <v>44</v>
      </c>
      <c r="S797" s="30">
        <v>18687</v>
      </c>
    </row>
    <row r="798" spans="1:19" x14ac:dyDescent="0.35">
      <c r="A798" s="43"/>
      <c r="B798" t="s">
        <v>19</v>
      </c>
      <c r="C798" t="s">
        <v>19</v>
      </c>
      <c r="D798" t="s">
        <v>19</v>
      </c>
      <c r="E798" t="s">
        <v>19</v>
      </c>
      <c r="F798" s="43" t="s">
        <v>19</v>
      </c>
      <c r="G798" t="s">
        <v>19</v>
      </c>
      <c r="H798" t="s">
        <v>19</v>
      </c>
      <c r="L798" s="30"/>
      <c r="M798" s="11"/>
      <c r="S798" s="30"/>
    </row>
    <row r="799" spans="1:19" x14ac:dyDescent="0.35">
      <c r="A799" s="41">
        <v>45190</v>
      </c>
      <c r="B799" t="s">
        <v>45</v>
      </c>
      <c r="C799" t="s">
        <v>37</v>
      </c>
      <c r="D799" t="s">
        <v>13</v>
      </c>
      <c r="E799" t="s">
        <v>47</v>
      </c>
      <c r="F799" s="43" t="s">
        <v>95</v>
      </c>
      <c r="G799" t="s">
        <v>152</v>
      </c>
      <c r="H799" t="s">
        <v>64</v>
      </c>
      <c r="L799" s="30">
        <v>1190284</v>
      </c>
      <c r="M799" s="11" t="s">
        <v>44</v>
      </c>
      <c r="S799" s="30">
        <v>974365</v>
      </c>
    </row>
    <row r="800" spans="1:19" x14ac:dyDescent="0.35">
      <c r="A800" s="43"/>
      <c r="B800" t="s">
        <v>19</v>
      </c>
      <c r="C800" t="s">
        <v>19</v>
      </c>
      <c r="D800" t="s">
        <v>14</v>
      </c>
      <c r="E800" t="s">
        <v>47</v>
      </c>
      <c r="F800" s="43" t="s">
        <v>95</v>
      </c>
      <c r="G800" t="s">
        <v>152</v>
      </c>
      <c r="H800" t="s">
        <v>64</v>
      </c>
      <c r="L800" s="30">
        <v>152082</v>
      </c>
      <c r="M800" s="11" t="s">
        <v>44</v>
      </c>
      <c r="S800" s="30">
        <v>974365</v>
      </c>
    </row>
    <row r="801" spans="1:19" x14ac:dyDescent="0.35">
      <c r="A801" s="43"/>
      <c r="B801" t="s">
        <v>19</v>
      </c>
      <c r="C801" t="s">
        <v>19</v>
      </c>
      <c r="D801" t="s">
        <v>19</v>
      </c>
      <c r="E801" t="s">
        <v>19</v>
      </c>
      <c r="F801" s="43" t="s">
        <v>19</v>
      </c>
      <c r="G801" t="s">
        <v>19</v>
      </c>
      <c r="H801" t="s">
        <v>19</v>
      </c>
      <c r="L801" s="30"/>
      <c r="M801" s="11"/>
      <c r="S801" s="30"/>
    </row>
    <row r="802" spans="1:19" x14ac:dyDescent="0.35">
      <c r="A802" s="41">
        <v>45190</v>
      </c>
      <c r="B802" t="s">
        <v>45</v>
      </c>
      <c r="C802" t="s">
        <v>37</v>
      </c>
      <c r="D802" t="s">
        <v>13</v>
      </c>
      <c r="E802" t="s">
        <v>47</v>
      </c>
      <c r="F802" s="43" t="s">
        <v>95</v>
      </c>
      <c r="G802" t="s">
        <v>152</v>
      </c>
      <c r="H802" t="s">
        <v>175</v>
      </c>
      <c r="L802" s="30">
        <v>38689</v>
      </c>
      <c r="M802" s="11" t="s">
        <v>44</v>
      </c>
      <c r="S802" s="30">
        <v>42380</v>
      </c>
    </row>
    <row r="803" spans="1:19" x14ac:dyDescent="0.35">
      <c r="A803" s="43"/>
      <c r="B803" t="s">
        <v>19</v>
      </c>
      <c r="C803" t="s">
        <v>19</v>
      </c>
      <c r="D803" t="s">
        <v>14</v>
      </c>
      <c r="E803" t="s">
        <v>47</v>
      </c>
      <c r="F803" s="43" t="s">
        <v>95</v>
      </c>
      <c r="G803" t="s">
        <v>152</v>
      </c>
      <c r="H803" t="s">
        <v>175</v>
      </c>
      <c r="L803" s="30">
        <v>325</v>
      </c>
      <c r="M803" s="11" t="s">
        <v>44</v>
      </c>
      <c r="S803" s="30">
        <v>42380</v>
      </c>
    </row>
    <row r="804" spans="1:19" x14ac:dyDescent="0.35">
      <c r="A804" s="43"/>
      <c r="B804" t="s">
        <v>19</v>
      </c>
      <c r="C804" t="s">
        <v>19</v>
      </c>
      <c r="D804" t="s">
        <v>19</v>
      </c>
      <c r="E804" t="s">
        <v>19</v>
      </c>
      <c r="F804" s="43" t="s">
        <v>19</v>
      </c>
      <c r="G804" t="s">
        <v>19</v>
      </c>
      <c r="H804" t="s">
        <v>19</v>
      </c>
      <c r="L804" s="30"/>
      <c r="M804" s="11"/>
      <c r="S804" s="30"/>
    </row>
    <row r="805" spans="1:19" x14ac:dyDescent="0.35">
      <c r="A805" s="41">
        <v>45190</v>
      </c>
      <c r="B805" t="s">
        <v>45</v>
      </c>
      <c r="C805" t="s">
        <v>37</v>
      </c>
      <c r="D805" t="s">
        <v>13</v>
      </c>
      <c r="E805" t="s">
        <v>47</v>
      </c>
      <c r="F805" s="43" t="s">
        <v>95</v>
      </c>
      <c r="G805" t="s">
        <v>152</v>
      </c>
      <c r="H805" t="s">
        <v>68</v>
      </c>
      <c r="L805" s="30">
        <v>1354987</v>
      </c>
      <c r="M805" s="11" t="s">
        <v>44</v>
      </c>
      <c r="S805" s="30">
        <v>1043413</v>
      </c>
    </row>
    <row r="806" spans="1:19" x14ac:dyDescent="0.35">
      <c r="A806" s="43"/>
      <c r="B806" t="s">
        <v>19</v>
      </c>
      <c r="C806" t="s">
        <v>19</v>
      </c>
      <c r="D806" t="s">
        <v>14</v>
      </c>
      <c r="E806" t="s">
        <v>47</v>
      </c>
      <c r="F806" s="43" t="s">
        <v>95</v>
      </c>
      <c r="G806" t="s">
        <v>152</v>
      </c>
      <c r="H806" t="s">
        <v>68</v>
      </c>
      <c r="L806" s="30">
        <v>98830</v>
      </c>
      <c r="M806" s="11" t="s">
        <v>44</v>
      </c>
      <c r="S806" s="30">
        <v>1043413</v>
      </c>
    </row>
    <row r="807" spans="1:19" x14ac:dyDescent="0.35">
      <c r="A807" s="43"/>
      <c r="B807" t="s">
        <v>19</v>
      </c>
      <c r="C807" t="s">
        <v>19</v>
      </c>
      <c r="D807" t="s">
        <v>19</v>
      </c>
      <c r="E807" t="s">
        <v>19</v>
      </c>
      <c r="F807" s="43" t="s">
        <v>19</v>
      </c>
      <c r="G807" t="s">
        <v>19</v>
      </c>
      <c r="H807" t="s">
        <v>19</v>
      </c>
      <c r="L807" s="30"/>
      <c r="M807" s="43"/>
      <c r="S807" s="30"/>
    </row>
    <row r="808" spans="1:19" x14ac:dyDescent="0.35">
      <c r="A808" s="41">
        <v>45190</v>
      </c>
      <c r="B808" t="s">
        <v>45</v>
      </c>
      <c r="C808" t="s">
        <v>37</v>
      </c>
      <c r="D808" t="s">
        <v>13</v>
      </c>
      <c r="E808" t="s">
        <v>47</v>
      </c>
      <c r="F808" s="43" t="s">
        <v>95</v>
      </c>
      <c r="G808" t="s">
        <v>152</v>
      </c>
      <c r="H808" t="s">
        <v>188</v>
      </c>
      <c r="L808" s="30">
        <v>78634</v>
      </c>
      <c r="M808" s="11" t="s">
        <v>44</v>
      </c>
      <c r="S808" s="30">
        <v>58334</v>
      </c>
    </row>
    <row r="809" spans="1:19" x14ac:dyDescent="0.35">
      <c r="A809" s="43"/>
      <c r="B809" t="s">
        <v>19</v>
      </c>
      <c r="C809" t="s">
        <v>19</v>
      </c>
      <c r="D809" t="s">
        <v>14</v>
      </c>
      <c r="E809" t="s">
        <v>47</v>
      </c>
      <c r="F809" s="43" t="s">
        <v>95</v>
      </c>
      <c r="G809" t="s">
        <v>152</v>
      </c>
      <c r="H809" t="s">
        <v>188</v>
      </c>
      <c r="L809" s="30">
        <v>11667</v>
      </c>
      <c r="M809" s="11" t="s">
        <v>44</v>
      </c>
      <c r="S809" s="30">
        <v>58334</v>
      </c>
    </row>
    <row r="810" spans="1:19" x14ac:dyDescent="0.35">
      <c r="A810" s="43"/>
      <c r="B810" t="s">
        <v>19</v>
      </c>
      <c r="C810" t="s">
        <v>19</v>
      </c>
      <c r="D810" t="s">
        <v>19</v>
      </c>
      <c r="E810" t="s">
        <v>19</v>
      </c>
      <c r="F810" s="43" t="s">
        <v>19</v>
      </c>
      <c r="G810" t="s">
        <v>19</v>
      </c>
      <c r="H810" t="s">
        <v>19</v>
      </c>
      <c r="L810" s="30"/>
      <c r="M810" s="11"/>
      <c r="S810" s="30"/>
    </row>
    <row r="811" spans="1:19" x14ac:dyDescent="0.35">
      <c r="A811" s="41">
        <v>45190</v>
      </c>
      <c r="B811" t="s">
        <v>45</v>
      </c>
      <c r="C811" t="s">
        <v>37</v>
      </c>
      <c r="D811" t="s">
        <v>13</v>
      </c>
      <c r="E811" t="s">
        <v>47</v>
      </c>
      <c r="F811" s="43" t="s">
        <v>95</v>
      </c>
      <c r="G811" t="s">
        <v>152</v>
      </c>
      <c r="H811" t="s">
        <v>43</v>
      </c>
      <c r="L811" s="30">
        <v>138101</v>
      </c>
      <c r="M811" s="11" t="s">
        <v>44</v>
      </c>
      <c r="S811" s="30">
        <v>128078</v>
      </c>
    </row>
    <row r="812" spans="1:19" x14ac:dyDescent="0.35">
      <c r="A812" s="43"/>
      <c r="B812" t="s">
        <v>19</v>
      </c>
      <c r="C812" t="s">
        <v>19</v>
      </c>
      <c r="D812" t="s">
        <v>14</v>
      </c>
      <c r="E812" t="s">
        <v>47</v>
      </c>
      <c r="F812" s="43" t="s">
        <v>95</v>
      </c>
      <c r="G812" t="s">
        <v>152</v>
      </c>
      <c r="H812" t="s">
        <v>43</v>
      </c>
      <c r="L812" s="30">
        <v>10565</v>
      </c>
      <c r="M812" s="11" t="s">
        <v>44</v>
      </c>
      <c r="S812" s="30">
        <v>128078</v>
      </c>
    </row>
    <row r="813" spans="1:19" x14ac:dyDescent="0.35">
      <c r="A813" s="43"/>
      <c r="B813" t="s">
        <v>19</v>
      </c>
      <c r="C813" t="s">
        <v>19</v>
      </c>
      <c r="D813" t="s">
        <v>19</v>
      </c>
      <c r="E813" t="s">
        <v>19</v>
      </c>
      <c r="F813" s="43" t="s">
        <v>19</v>
      </c>
      <c r="G813" t="s">
        <v>19</v>
      </c>
      <c r="H813" t="s">
        <v>19</v>
      </c>
      <c r="L813" s="30"/>
      <c r="M813" s="11"/>
      <c r="S813" s="30"/>
    </row>
    <row r="814" spans="1:19" x14ac:dyDescent="0.35">
      <c r="A814" s="41">
        <v>45190</v>
      </c>
      <c r="B814" t="s">
        <v>45</v>
      </c>
      <c r="C814" t="s">
        <v>37</v>
      </c>
      <c r="D814" t="s">
        <v>13</v>
      </c>
      <c r="E814" t="s">
        <v>47</v>
      </c>
      <c r="F814" s="43" t="s">
        <v>95</v>
      </c>
      <c r="G814" t="s">
        <v>152</v>
      </c>
      <c r="H814" t="s">
        <v>148</v>
      </c>
      <c r="L814" s="30">
        <v>3174544</v>
      </c>
      <c r="M814" s="11" t="s">
        <v>44</v>
      </c>
      <c r="S814" s="30">
        <v>2542009</v>
      </c>
    </row>
    <row r="815" spans="1:19" x14ac:dyDescent="0.35">
      <c r="A815" s="43"/>
      <c r="B815" t="s">
        <v>19</v>
      </c>
      <c r="C815" t="s">
        <v>19</v>
      </c>
      <c r="D815" t="s">
        <v>14</v>
      </c>
      <c r="E815" t="s">
        <v>47</v>
      </c>
      <c r="F815" s="43" t="s">
        <v>95</v>
      </c>
      <c r="G815" t="s">
        <v>152</v>
      </c>
      <c r="H815" t="s">
        <v>148</v>
      </c>
      <c r="L815" s="30">
        <v>196909</v>
      </c>
      <c r="M815" s="11" t="s">
        <v>44</v>
      </c>
      <c r="S815" s="30">
        <v>2542009</v>
      </c>
    </row>
    <row r="816" spans="1:19" x14ac:dyDescent="0.35">
      <c r="A816" s="43"/>
      <c r="B816" t="s">
        <v>19</v>
      </c>
      <c r="C816" t="s">
        <v>19</v>
      </c>
      <c r="D816" t="s">
        <v>19</v>
      </c>
      <c r="E816" t="s">
        <v>19</v>
      </c>
      <c r="F816" s="43" t="s">
        <v>19</v>
      </c>
      <c r="G816" t="s">
        <v>19</v>
      </c>
      <c r="H816" t="s">
        <v>19</v>
      </c>
      <c r="L816" s="30"/>
      <c r="M816" s="11"/>
      <c r="S816" s="30"/>
    </row>
    <row r="817" spans="1:19" x14ac:dyDescent="0.35">
      <c r="A817" s="41">
        <v>45190</v>
      </c>
      <c r="B817" t="s">
        <v>45</v>
      </c>
      <c r="C817" t="s">
        <v>37</v>
      </c>
      <c r="D817" t="s">
        <v>13</v>
      </c>
      <c r="E817" t="s">
        <v>47</v>
      </c>
      <c r="F817" s="43" t="s">
        <v>95</v>
      </c>
      <c r="G817" t="s">
        <v>152</v>
      </c>
      <c r="H817" t="s">
        <v>176</v>
      </c>
      <c r="L817" s="30">
        <v>40413</v>
      </c>
      <c r="M817" s="11" t="s">
        <v>44</v>
      </c>
      <c r="S817" s="30">
        <v>29980</v>
      </c>
    </row>
    <row r="818" spans="1:19" x14ac:dyDescent="0.35">
      <c r="A818" s="43"/>
      <c r="B818" t="s">
        <v>19</v>
      </c>
      <c r="C818" t="s">
        <v>19</v>
      </c>
      <c r="D818" t="s">
        <v>14</v>
      </c>
      <c r="E818" t="s">
        <v>47</v>
      </c>
      <c r="F818" s="43" t="s">
        <v>95</v>
      </c>
      <c r="G818" t="s">
        <v>152</v>
      </c>
      <c r="H818" t="s">
        <v>176</v>
      </c>
      <c r="L818" s="30">
        <v>331</v>
      </c>
      <c r="M818" s="11" t="s">
        <v>44</v>
      </c>
      <c r="S818" s="30">
        <v>29980</v>
      </c>
    </row>
    <row r="819" spans="1:19" x14ac:dyDescent="0.35">
      <c r="A819" s="43"/>
      <c r="B819" t="s">
        <v>19</v>
      </c>
      <c r="C819" t="s">
        <v>19</v>
      </c>
      <c r="D819" t="s">
        <v>19</v>
      </c>
      <c r="E819" t="s">
        <v>19</v>
      </c>
      <c r="F819" s="43" t="s">
        <v>19</v>
      </c>
      <c r="G819" t="s">
        <v>19</v>
      </c>
      <c r="H819" t="s">
        <v>19</v>
      </c>
      <c r="L819" s="30"/>
      <c r="M819" s="11"/>
      <c r="S819" s="30"/>
    </row>
    <row r="820" spans="1:19" x14ac:dyDescent="0.35">
      <c r="A820" s="41">
        <v>45190</v>
      </c>
      <c r="B820" t="s">
        <v>45</v>
      </c>
      <c r="C820" t="s">
        <v>37</v>
      </c>
      <c r="D820" t="s">
        <v>13</v>
      </c>
      <c r="E820" t="s">
        <v>47</v>
      </c>
      <c r="F820" s="43" t="s">
        <v>95</v>
      </c>
      <c r="G820" t="s">
        <v>152</v>
      </c>
      <c r="H820" t="s">
        <v>177</v>
      </c>
      <c r="L820" s="30">
        <v>141694</v>
      </c>
      <c r="M820" s="11" t="s">
        <v>44</v>
      </c>
      <c r="S820" s="30">
        <v>105115</v>
      </c>
    </row>
    <row r="821" spans="1:19" x14ac:dyDescent="0.35">
      <c r="A821" s="43"/>
      <c r="B821" t="s">
        <v>19</v>
      </c>
      <c r="C821" t="s">
        <v>19</v>
      </c>
      <c r="D821" t="s">
        <v>14</v>
      </c>
      <c r="E821" t="s">
        <v>47</v>
      </c>
      <c r="F821" s="43" t="s">
        <v>95</v>
      </c>
      <c r="G821" t="s">
        <v>152</v>
      </c>
      <c r="H821" t="s">
        <v>177</v>
      </c>
      <c r="L821" s="30">
        <v>21023</v>
      </c>
      <c r="M821" s="11" t="s">
        <v>44</v>
      </c>
      <c r="S821" s="30">
        <v>105115</v>
      </c>
    </row>
    <row r="822" spans="1:19" x14ac:dyDescent="0.35">
      <c r="A822" s="43"/>
      <c r="B822" t="s">
        <v>19</v>
      </c>
      <c r="C822" t="s">
        <v>19</v>
      </c>
      <c r="D822" t="s">
        <v>19</v>
      </c>
      <c r="E822" t="s">
        <v>19</v>
      </c>
      <c r="F822" s="43" t="s">
        <v>19</v>
      </c>
      <c r="G822" t="s">
        <v>19</v>
      </c>
      <c r="H822" t="s">
        <v>19</v>
      </c>
      <c r="L822" s="30"/>
      <c r="M822" s="11"/>
      <c r="S822" s="30"/>
    </row>
    <row r="823" spans="1:19" x14ac:dyDescent="0.35">
      <c r="A823" s="41">
        <v>45190</v>
      </c>
      <c r="B823" t="s">
        <v>45</v>
      </c>
      <c r="C823" t="s">
        <v>37</v>
      </c>
      <c r="D823" t="s">
        <v>13</v>
      </c>
      <c r="E823" t="s">
        <v>47</v>
      </c>
      <c r="F823" s="43" t="s">
        <v>95</v>
      </c>
      <c r="G823" t="s">
        <v>152</v>
      </c>
      <c r="H823" t="s">
        <v>58</v>
      </c>
      <c r="L823" s="30">
        <v>4950488</v>
      </c>
      <c r="M823" s="11" t="s">
        <v>44</v>
      </c>
      <c r="S823" s="30">
        <v>4116033</v>
      </c>
    </row>
    <row r="824" spans="1:19" x14ac:dyDescent="0.35">
      <c r="A824" s="43"/>
      <c r="B824" t="s">
        <v>19</v>
      </c>
      <c r="C824" t="s">
        <v>19</v>
      </c>
      <c r="D824" t="s">
        <v>14</v>
      </c>
      <c r="E824" t="s">
        <v>47</v>
      </c>
      <c r="F824" s="43" t="s">
        <v>95</v>
      </c>
      <c r="G824" t="s">
        <v>152</v>
      </c>
      <c r="H824" t="s">
        <v>58</v>
      </c>
      <c r="L824" s="30">
        <v>289264</v>
      </c>
      <c r="M824" s="11" t="s">
        <v>44</v>
      </c>
      <c r="S824" s="30">
        <v>4116033</v>
      </c>
    </row>
    <row r="825" spans="1:19" x14ac:dyDescent="0.35">
      <c r="A825" s="43"/>
      <c r="B825" t="s">
        <v>19</v>
      </c>
      <c r="C825" t="s">
        <v>19</v>
      </c>
      <c r="D825" t="s">
        <v>19</v>
      </c>
      <c r="E825" t="s">
        <v>19</v>
      </c>
      <c r="F825" s="43" t="s">
        <v>19</v>
      </c>
      <c r="G825" t="s">
        <v>19</v>
      </c>
      <c r="H825" t="s">
        <v>19</v>
      </c>
      <c r="L825" s="30"/>
      <c r="M825" s="11"/>
      <c r="S825" s="30"/>
    </row>
    <row r="826" spans="1:19" x14ac:dyDescent="0.35">
      <c r="A826" s="41">
        <v>45190</v>
      </c>
      <c r="B826" t="s">
        <v>45</v>
      </c>
      <c r="C826" t="s">
        <v>37</v>
      </c>
      <c r="D826" t="s">
        <v>13</v>
      </c>
      <c r="E826" t="s">
        <v>47</v>
      </c>
      <c r="F826" s="43" t="s">
        <v>95</v>
      </c>
      <c r="G826" t="s">
        <v>152</v>
      </c>
      <c r="H826" t="s">
        <v>49</v>
      </c>
      <c r="L826" s="30">
        <v>4971448</v>
      </c>
      <c r="M826" s="11" t="s">
        <v>44</v>
      </c>
      <c r="S826" s="30">
        <v>3774463</v>
      </c>
    </row>
    <row r="827" spans="1:19" x14ac:dyDescent="0.35">
      <c r="A827" s="43"/>
      <c r="B827" t="s">
        <v>19</v>
      </c>
      <c r="C827" t="s">
        <v>19</v>
      </c>
      <c r="D827" t="s">
        <v>14</v>
      </c>
      <c r="E827" t="s">
        <v>47</v>
      </c>
      <c r="F827" s="43" t="s">
        <v>95</v>
      </c>
      <c r="G827" t="s">
        <v>152</v>
      </c>
      <c r="H827" t="s">
        <v>49</v>
      </c>
      <c r="L827" s="30">
        <v>635824</v>
      </c>
      <c r="M827" s="11" t="s">
        <v>44</v>
      </c>
      <c r="S827" s="30">
        <v>3774463</v>
      </c>
    </row>
    <row r="828" spans="1:19" x14ac:dyDescent="0.35">
      <c r="A828" s="43"/>
      <c r="B828" t="s">
        <v>19</v>
      </c>
      <c r="C828" t="s">
        <v>19</v>
      </c>
      <c r="D828" t="s">
        <v>19</v>
      </c>
      <c r="E828" t="s">
        <v>19</v>
      </c>
      <c r="F828" s="43" t="s">
        <v>19</v>
      </c>
      <c r="G828" t="s">
        <v>19</v>
      </c>
      <c r="H828" t="s">
        <v>19</v>
      </c>
      <c r="L828" s="30"/>
      <c r="M828" s="11"/>
      <c r="S828" s="30"/>
    </row>
    <row r="829" spans="1:19" x14ac:dyDescent="0.35">
      <c r="A829" s="41">
        <v>45190</v>
      </c>
      <c r="B829" t="s">
        <v>45</v>
      </c>
      <c r="C829" t="s">
        <v>37</v>
      </c>
      <c r="D829" t="s">
        <v>13</v>
      </c>
      <c r="E829" t="s">
        <v>47</v>
      </c>
      <c r="F829" s="43" t="s">
        <v>95</v>
      </c>
      <c r="G829" t="s">
        <v>152</v>
      </c>
      <c r="H829" t="s">
        <v>56</v>
      </c>
      <c r="L829" s="30">
        <v>9504503</v>
      </c>
      <c r="M829" s="11" t="s">
        <v>44</v>
      </c>
      <c r="S829" s="30">
        <v>9497453</v>
      </c>
    </row>
    <row r="830" spans="1:19" x14ac:dyDescent="0.35">
      <c r="A830" s="43"/>
      <c r="B830" t="s">
        <v>19</v>
      </c>
      <c r="C830" t="s">
        <v>19</v>
      </c>
      <c r="D830" t="s">
        <v>14</v>
      </c>
      <c r="E830" t="s">
        <v>47</v>
      </c>
      <c r="F830" s="43" t="s">
        <v>95</v>
      </c>
      <c r="G830" t="s">
        <v>152</v>
      </c>
      <c r="H830" t="s">
        <v>56</v>
      </c>
      <c r="L830" s="30">
        <v>565806</v>
      </c>
      <c r="M830" s="11" t="s">
        <v>44</v>
      </c>
      <c r="S830" s="30">
        <v>9497453</v>
      </c>
    </row>
    <row r="831" spans="1:19" x14ac:dyDescent="0.35">
      <c r="A831" s="43"/>
      <c r="B831" t="s">
        <v>19</v>
      </c>
      <c r="C831" t="s">
        <v>19</v>
      </c>
      <c r="D831" t="s">
        <v>19</v>
      </c>
      <c r="E831" t="s">
        <v>19</v>
      </c>
      <c r="F831" s="43" t="s">
        <v>19</v>
      </c>
      <c r="G831" t="s">
        <v>19</v>
      </c>
      <c r="H831" t="s">
        <v>19</v>
      </c>
      <c r="L831" s="30"/>
      <c r="M831" s="11"/>
      <c r="S831" s="30"/>
    </row>
    <row r="832" spans="1:19" x14ac:dyDescent="0.35">
      <c r="A832" s="41">
        <v>45190</v>
      </c>
      <c r="B832" t="s">
        <v>45</v>
      </c>
      <c r="C832" t="s">
        <v>37</v>
      </c>
      <c r="D832" t="s">
        <v>13</v>
      </c>
      <c r="E832" t="s">
        <v>47</v>
      </c>
      <c r="F832" s="43" t="s">
        <v>95</v>
      </c>
      <c r="G832" t="s">
        <v>152</v>
      </c>
      <c r="H832" t="s">
        <v>178</v>
      </c>
      <c r="L832" s="30">
        <v>144277</v>
      </c>
      <c r="M832" s="11" t="s">
        <v>44</v>
      </c>
      <c r="S832" s="30">
        <v>324674</v>
      </c>
    </row>
    <row r="833" spans="1:19" x14ac:dyDescent="0.35">
      <c r="A833" s="43"/>
      <c r="B833" t="s">
        <v>19</v>
      </c>
      <c r="C833" t="s">
        <v>19</v>
      </c>
      <c r="D833" t="s">
        <v>14</v>
      </c>
      <c r="E833" t="s">
        <v>47</v>
      </c>
      <c r="F833" s="43" t="s">
        <v>95</v>
      </c>
      <c r="G833" t="s">
        <v>152</v>
      </c>
      <c r="H833" t="s">
        <v>178</v>
      </c>
      <c r="L833" s="30">
        <v>74911</v>
      </c>
      <c r="M833" s="11" t="s">
        <v>44</v>
      </c>
      <c r="S833" s="30">
        <v>324674</v>
      </c>
    </row>
    <row r="834" spans="1:19" x14ac:dyDescent="0.35">
      <c r="A834" s="43"/>
      <c r="B834" t="s">
        <v>19</v>
      </c>
      <c r="C834" t="s">
        <v>19</v>
      </c>
      <c r="D834" t="s">
        <v>19</v>
      </c>
      <c r="E834" t="s">
        <v>19</v>
      </c>
      <c r="F834" s="43" t="s">
        <v>19</v>
      </c>
      <c r="G834" t="s">
        <v>19</v>
      </c>
      <c r="H834" t="s">
        <v>19</v>
      </c>
      <c r="L834" s="30"/>
      <c r="M834" s="11"/>
      <c r="S834" s="30"/>
    </row>
    <row r="835" spans="1:19" x14ac:dyDescent="0.35">
      <c r="A835" s="41">
        <v>45190</v>
      </c>
      <c r="B835" t="s">
        <v>45</v>
      </c>
      <c r="C835" t="s">
        <v>37</v>
      </c>
      <c r="D835" t="s">
        <v>13</v>
      </c>
      <c r="E835" t="s">
        <v>47</v>
      </c>
      <c r="F835" s="43" t="s">
        <v>95</v>
      </c>
      <c r="G835" t="s">
        <v>152</v>
      </c>
      <c r="H835" t="s">
        <v>54</v>
      </c>
      <c r="L835" s="30">
        <v>9361232</v>
      </c>
      <c r="M835" s="11" t="s">
        <v>44</v>
      </c>
      <c r="S835" s="30">
        <v>7085749</v>
      </c>
    </row>
    <row r="836" spans="1:19" x14ac:dyDescent="0.35">
      <c r="A836" s="43"/>
      <c r="B836" t="s">
        <v>19</v>
      </c>
      <c r="C836" t="s">
        <v>19</v>
      </c>
      <c r="D836" t="s">
        <v>14</v>
      </c>
      <c r="E836" t="s">
        <v>47</v>
      </c>
      <c r="F836" s="43" t="s">
        <v>95</v>
      </c>
      <c r="G836" t="s">
        <v>152</v>
      </c>
      <c r="H836" t="s">
        <v>54</v>
      </c>
      <c r="L836" s="30">
        <v>777942</v>
      </c>
      <c r="M836" s="11" t="s">
        <v>44</v>
      </c>
      <c r="S836" s="30">
        <v>7123791</v>
      </c>
    </row>
    <row r="837" spans="1:19" x14ac:dyDescent="0.35">
      <c r="A837" s="43"/>
      <c r="B837" t="s">
        <v>19</v>
      </c>
      <c r="C837" t="s">
        <v>19</v>
      </c>
      <c r="D837" t="s">
        <v>19</v>
      </c>
      <c r="E837" t="s">
        <v>19</v>
      </c>
      <c r="F837" s="43" t="s">
        <v>19</v>
      </c>
      <c r="G837" t="s">
        <v>19</v>
      </c>
      <c r="H837" t="s">
        <v>19</v>
      </c>
      <c r="L837" s="30"/>
      <c r="M837" s="11"/>
      <c r="S837" s="30"/>
    </row>
    <row r="838" spans="1:19" x14ac:dyDescent="0.35">
      <c r="A838" s="41">
        <v>45190</v>
      </c>
      <c r="B838" t="s">
        <v>45</v>
      </c>
      <c r="C838" t="s">
        <v>37</v>
      </c>
      <c r="D838" t="s">
        <v>13</v>
      </c>
      <c r="E838" t="s">
        <v>47</v>
      </c>
      <c r="F838" s="43" t="s">
        <v>95</v>
      </c>
      <c r="G838" t="s">
        <v>152</v>
      </c>
      <c r="H838" t="s">
        <v>180</v>
      </c>
      <c r="L838" s="30">
        <v>90310</v>
      </c>
      <c r="M838" s="11" t="s">
        <v>44</v>
      </c>
      <c r="S838" s="30">
        <v>181578</v>
      </c>
    </row>
    <row r="839" spans="1:19" x14ac:dyDescent="0.35">
      <c r="A839" s="43"/>
      <c r="B839" t="s">
        <v>19</v>
      </c>
      <c r="C839" t="s">
        <v>19</v>
      </c>
      <c r="D839" t="s">
        <v>14</v>
      </c>
      <c r="E839" t="s">
        <v>47</v>
      </c>
      <c r="F839" s="43" t="s">
        <v>95</v>
      </c>
      <c r="G839" t="s">
        <v>152</v>
      </c>
      <c r="H839" t="s">
        <v>180</v>
      </c>
      <c r="L839" s="30">
        <v>29907</v>
      </c>
      <c r="M839" s="11" t="s">
        <v>44</v>
      </c>
      <c r="S839" s="30">
        <v>181578</v>
      </c>
    </row>
    <row r="840" spans="1:19" x14ac:dyDescent="0.35">
      <c r="A840" s="43"/>
      <c r="B840" t="s">
        <v>19</v>
      </c>
      <c r="C840" t="s">
        <v>19</v>
      </c>
      <c r="D840" t="s">
        <v>19</v>
      </c>
      <c r="E840" t="s">
        <v>19</v>
      </c>
      <c r="F840" s="43" t="s">
        <v>19</v>
      </c>
      <c r="G840" t="s">
        <v>19</v>
      </c>
      <c r="H840" t="s">
        <v>19</v>
      </c>
      <c r="L840" s="30"/>
      <c r="M840" s="11"/>
      <c r="S840" s="30"/>
    </row>
    <row r="841" spans="1:19" x14ac:dyDescent="0.35">
      <c r="A841" s="41">
        <v>45190</v>
      </c>
      <c r="B841" t="s">
        <v>45</v>
      </c>
      <c r="C841" t="s">
        <v>37</v>
      </c>
      <c r="D841" t="s">
        <v>13</v>
      </c>
      <c r="E841" t="s">
        <v>47</v>
      </c>
      <c r="F841" s="43" t="s">
        <v>95</v>
      </c>
      <c r="G841" t="s">
        <v>152</v>
      </c>
      <c r="H841" t="s">
        <v>181</v>
      </c>
      <c r="L841" s="30">
        <v>2433037</v>
      </c>
      <c r="M841" s="11" t="s">
        <v>44</v>
      </c>
      <c r="S841" s="30">
        <v>3564243</v>
      </c>
    </row>
    <row r="842" spans="1:19" x14ac:dyDescent="0.35">
      <c r="A842" s="43"/>
      <c r="B842" t="s">
        <v>19</v>
      </c>
      <c r="C842" t="s">
        <v>19</v>
      </c>
      <c r="D842" t="s">
        <v>14</v>
      </c>
      <c r="E842" t="s">
        <v>47</v>
      </c>
      <c r="F842" s="43" t="s">
        <v>95</v>
      </c>
      <c r="G842" t="s">
        <v>152</v>
      </c>
      <c r="H842" t="s">
        <v>181</v>
      </c>
      <c r="L842" s="30">
        <v>328007</v>
      </c>
      <c r="M842" s="11" t="s">
        <v>44</v>
      </c>
      <c r="S842" s="30">
        <v>3564243</v>
      </c>
    </row>
    <row r="843" spans="1:19" x14ac:dyDescent="0.35">
      <c r="A843" s="43"/>
      <c r="B843" t="s">
        <v>19</v>
      </c>
      <c r="C843" t="s">
        <v>19</v>
      </c>
      <c r="D843" t="s">
        <v>19</v>
      </c>
      <c r="E843" t="s">
        <v>19</v>
      </c>
      <c r="F843" s="43" t="s">
        <v>19</v>
      </c>
      <c r="G843" t="s">
        <v>19</v>
      </c>
      <c r="H843" t="s">
        <v>19</v>
      </c>
      <c r="L843" s="30"/>
      <c r="M843" s="43"/>
      <c r="S843" s="30"/>
    </row>
    <row r="844" spans="1:19" x14ac:dyDescent="0.35">
      <c r="A844" s="41">
        <v>45190</v>
      </c>
      <c r="B844" t="s">
        <v>45</v>
      </c>
      <c r="C844" t="s">
        <v>37</v>
      </c>
      <c r="D844" t="s">
        <v>13</v>
      </c>
      <c r="E844" t="s">
        <v>47</v>
      </c>
      <c r="F844" s="43" t="s">
        <v>95</v>
      </c>
      <c r="G844" t="s">
        <v>152</v>
      </c>
      <c r="H844" t="s">
        <v>55</v>
      </c>
      <c r="L844" s="30">
        <v>28055653</v>
      </c>
      <c r="M844" s="11" t="s">
        <v>44</v>
      </c>
      <c r="S844" s="30">
        <v>32951999</v>
      </c>
    </row>
    <row r="845" spans="1:19" x14ac:dyDescent="0.35">
      <c r="A845" s="43"/>
      <c r="B845" t="s">
        <v>19</v>
      </c>
      <c r="C845" t="s">
        <v>19</v>
      </c>
      <c r="D845" t="s">
        <v>14</v>
      </c>
      <c r="E845" t="s">
        <v>47</v>
      </c>
      <c r="F845" s="43" t="s">
        <v>95</v>
      </c>
      <c r="G845" t="s">
        <v>152</v>
      </c>
      <c r="H845" t="s">
        <v>55</v>
      </c>
      <c r="L845" s="30">
        <v>6322722</v>
      </c>
      <c r="M845" s="11" t="s">
        <v>44</v>
      </c>
      <c r="S845" s="30">
        <v>33219590</v>
      </c>
    </row>
    <row r="846" spans="1:19" x14ac:dyDescent="0.35">
      <c r="A846" s="43"/>
      <c r="B846" t="s">
        <v>19</v>
      </c>
      <c r="C846" t="s">
        <v>19</v>
      </c>
      <c r="D846" t="s">
        <v>19</v>
      </c>
      <c r="E846" t="s">
        <v>19</v>
      </c>
      <c r="F846" s="43" t="s">
        <v>19</v>
      </c>
      <c r="G846" t="s">
        <v>19</v>
      </c>
      <c r="H846" t="s">
        <v>19</v>
      </c>
      <c r="L846" s="30"/>
      <c r="M846" s="11"/>
      <c r="S846" s="30"/>
    </row>
    <row r="847" spans="1:19" x14ac:dyDescent="0.35">
      <c r="A847" s="41">
        <v>45190</v>
      </c>
      <c r="B847" t="s">
        <v>45</v>
      </c>
      <c r="C847" t="s">
        <v>37</v>
      </c>
      <c r="D847" t="s">
        <v>13</v>
      </c>
      <c r="E847" t="s">
        <v>47</v>
      </c>
      <c r="F847" s="43" t="s">
        <v>95</v>
      </c>
      <c r="G847" t="s">
        <v>152</v>
      </c>
      <c r="H847" t="s">
        <v>69</v>
      </c>
      <c r="L847" s="30">
        <v>265466</v>
      </c>
      <c r="M847" s="11" t="s">
        <v>44</v>
      </c>
      <c r="S847" s="30">
        <v>199073</v>
      </c>
    </row>
    <row r="848" spans="1:19" x14ac:dyDescent="0.35">
      <c r="A848" s="43"/>
      <c r="B848" t="s">
        <v>19</v>
      </c>
      <c r="C848" t="s">
        <v>19</v>
      </c>
      <c r="D848" t="s">
        <v>14</v>
      </c>
      <c r="E848" t="s">
        <v>47</v>
      </c>
      <c r="F848" s="43" t="s">
        <v>95</v>
      </c>
      <c r="G848" t="s">
        <v>152</v>
      </c>
      <c r="H848" t="s">
        <v>69</v>
      </c>
      <c r="L848" s="30">
        <v>33232</v>
      </c>
      <c r="M848" s="11" t="s">
        <v>44</v>
      </c>
      <c r="S848" s="30">
        <v>199073</v>
      </c>
    </row>
    <row r="849" spans="1:19" x14ac:dyDescent="0.35">
      <c r="A849" s="43"/>
      <c r="B849" t="s">
        <v>19</v>
      </c>
      <c r="C849" t="s">
        <v>19</v>
      </c>
      <c r="D849" t="s">
        <v>19</v>
      </c>
      <c r="E849" t="s">
        <v>19</v>
      </c>
      <c r="F849" s="43" t="s">
        <v>19</v>
      </c>
      <c r="G849" t="s">
        <v>19</v>
      </c>
      <c r="H849" t="s">
        <v>19</v>
      </c>
      <c r="L849" s="30"/>
      <c r="M849" s="11"/>
      <c r="S849" s="30"/>
    </row>
    <row r="850" spans="1:19" x14ac:dyDescent="0.35">
      <c r="A850" s="41">
        <v>45190</v>
      </c>
      <c r="B850" t="s">
        <v>45</v>
      </c>
      <c r="C850" t="s">
        <v>37</v>
      </c>
      <c r="D850" t="s">
        <v>13</v>
      </c>
      <c r="E850" t="s">
        <v>47</v>
      </c>
      <c r="F850" s="43" t="s">
        <v>95</v>
      </c>
      <c r="G850" t="s">
        <v>152</v>
      </c>
      <c r="H850" t="s">
        <v>73</v>
      </c>
      <c r="L850" s="30">
        <v>89546</v>
      </c>
      <c r="M850" s="11" t="s">
        <v>44</v>
      </c>
      <c r="S850" s="30">
        <v>72216</v>
      </c>
    </row>
    <row r="851" spans="1:19" x14ac:dyDescent="0.35">
      <c r="A851" s="43"/>
      <c r="B851" t="s">
        <v>19</v>
      </c>
      <c r="C851" t="s">
        <v>19</v>
      </c>
      <c r="D851" t="s">
        <v>14</v>
      </c>
      <c r="E851" t="s">
        <v>47</v>
      </c>
      <c r="F851" s="43" t="s">
        <v>95</v>
      </c>
      <c r="G851" t="s">
        <v>152</v>
      </c>
      <c r="H851" t="s">
        <v>73</v>
      </c>
      <c r="L851" s="30">
        <v>13615</v>
      </c>
      <c r="M851" s="11" t="s">
        <v>44</v>
      </c>
      <c r="S851" s="30">
        <v>72216</v>
      </c>
    </row>
    <row r="852" spans="1:19" x14ac:dyDescent="0.35">
      <c r="A852" s="43"/>
      <c r="B852" t="s">
        <v>19</v>
      </c>
      <c r="C852" t="s">
        <v>19</v>
      </c>
      <c r="D852" t="s">
        <v>19</v>
      </c>
      <c r="E852" t="s">
        <v>19</v>
      </c>
      <c r="F852" s="43" t="s">
        <v>19</v>
      </c>
      <c r="G852" t="s">
        <v>19</v>
      </c>
      <c r="H852" t="s">
        <v>19</v>
      </c>
      <c r="L852" s="30"/>
      <c r="M852" s="11"/>
      <c r="S852" s="30"/>
    </row>
    <row r="853" spans="1:19" x14ac:dyDescent="0.35">
      <c r="A853" s="41">
        <v>45190</v>
      </c>
      <c r="B853" t="s">
        <v>45</v>
      </c>
      <c r="C853" t="s">
        <v>37</v>
      </c>
      <c r="D853" t="s">
        <v>13</v>
      </c>
      <c r="E853" t="s">
        <v>47</v>
      </c>
      <c r="F853" s="43" t="s">
        <v>95</v>
      </c>
      <c r="G853" t="s">
        <v>152</v>
      </c>
      <c r="H853" t="s">
        <v>57</v>
      </c>
      <c r="L853" s="30">
        <v>822512</v>
      </c>
      <c r="M853" s="11" t="s">
        <v>44</v>
      </c>
      <c r="S853" s="30">
        <v>713622</v>
      </c>
    </row>
    <row r="854" spans="1:19" x14ac:dyDescent="0.35">
      <c r="A854" s="43"/>
      <c r="B854" t="s">
        <v>19</v>
      </c>
      <c r="C854" t="s">
        <v>19</v>
      </c>
      <c r="D854" t="s">
        <v>14</v>
      </c>
      <c r="E854" t="s">
        <v>47</v>
      </c>
      <c r="F854" s="43" t="s">
        <v>95</v>
      </c>
      <c r="G854" t="s">
        <v>152</v>
      </c>
      <c r="H854" t="s">
        <v>57</v>
      </c>
      <c r="L854" s="30">
        <v>111029</v>
      </c>
      <c r="M854" s="11" t="s">
        <v>44</v>
      </c>
      <c r="S854" s="30">
        <v>713622</v>
      </c>
    </row>
    <row r="855" spans="1:19" x14ac:dyDescent="0.35">
      <c r="A855" s="43"/>
      <c r="B855" t="s">
        <v>19</v>
      </c>
      <c r="C855" t="s">
        <v>19</v>
      </c>
      <c r="D855" t="s">
        <v>19</v>
      </c>
      <c r="E855" t="s">
        <v>19</v>
      </c>
      <c r="F855" s="43" t="s">
        <v>19</v>
      </c>
      <c r="G855" t="s">
        <v>19</v>
      </c>
      <c r="H855" t="s">
        <v>19</v>
      </c>
      <c r="L855" s="30"/>
      <c r="M855" s="11"/>
      <c r="S855" s="30"/>
    </row>
    <row r="856" spans="1:19" x14ac:dyDescent="0.35">
      <c r="A856" s="41">
        <v>45190</v>
      </c>
      <c r="B856" t="s">
        <v>45</v>
      </c>
      <c r="C856" t="s">
        <v>37</v>
      </c>
      <c r="D856" t="s">
        <v>13</v>
      </c>
      <c r="E856" t="s">
        <v>47</v>
      </c>
      <c r="F856" s="43" t="s">
        <v>95</v>
      </c>
      <c r="G856" t="s">
        <v>152</v>
      </c>
      <c r="H856" t="s">
        <v>189</v>
      </c>
      <c r="L856" s="30">
        <v>16285</v>
      </c>
      <c r="M856" s="11" t="s">
        <v>44</v>
      </c>
      <c r="S856" s="30">
        <v>12081</v>
      </c>
    </row>
    <row r="857" spans="1:19" x14ac:dyDescent="0.35">
      <c r="A857" s="43"/>
      <c r="B857" t="s">
        <v>19</v>
      </c>
      <c r="C857" t="s">
        <v>19</v>
      </c>
      <c r="D857" t="s">
        <v>14</v>
      </c>
      <c r="E857" t="s">
        <v>47</v>
      </c>
      <c r="F857" s="43" t="s">
        <v>95</v>
      </c>
      <c r="G857" t="s">
        <v>152</v>
      </c>
      <c r="H857" t="s">
        <v>189</v>
      </c>
      <c r="L857" s="30">
        <v>1555</v>
      </c>
      <c r="M857" s="11" t="s">
        <v>44</v>
      </c>
      <c r="S857" s="30">
        <v>12081</v>
      </c>
    </row>
    <row r="858" spans="1:19" x14ac:dyDescent="0.35">
      <c r="A858" s="43"/>
      <c r="B858" t="s">
        <v>19</v>
      </c>
      <c r="C858" t="s">
        <v>19</v>
      </c>
      <c r="D858" t="s">
        <v>19</v>
      </c>
      <c r="E858" t="s">
        <v>19</v>
      </c>
      <c r="F858" s="43" t="s">
        <v>19</v>
      </c>
      <c r="G858" t="s">
        <v>19</v>
      </c>
      <c r="H858" t="s">
        <v>19</v>
      </c>
      <c r="L858" s="30"/>
      <c r="M858" s="11"/>
      <c r="S858" s="30"/>
    </row>
    <row r="859" spans="1:19" x14ac:dyDescent="0.35">
      <c r="A859" s="41">
        <v>45190</v>
      </c>
      <c r="B859" t="s">
        <v>48</v>
      </c>
      <c r="C859" t="s">
        <v>37</v>
      </c>
      <c r="D859" t="s">
        <v>13</v>
      </c>
      <c r="E859" t="s">
        <v>47</v>
      </c>
      <c r="F859" s="43" t="s">
        <v>95</v>
      </c>
      <c r="G859" t="s">
        <v>152</v>
      </c>
      <c r="H859" t="s">
        <v>39</v>
      </c>
      <c r="L859" s="30">
        <v>8770185</v>
      </c>
      <c r="M859" s="11" t="s">
        <v>44</v>
      </c>
      <c r="S859" s="30">
        <v>8078804</v>
      </c>
    </row>
    <row r="860" spans="1:19" x14ac:dyDescent="0.35">
      <c r="A860" s="43"/>
      <c r="B860" t="s">
        <v>19</v>
      </c>
      <c r="C860" t="s">
        <v>19</v>
      </c>
      <c r="D860" t="s">
        <v>14</v>
      </c>
      <c r="E860" t="s">
        <v>47</v>
      </c>
      <c r="F860" s="43" t="s">
        <v>95</v>
      </c>
      <c r="G860" t="s">
        <v>152</v>
      </c>
      <c r="H860" t="s">
        <v>39</v>
      </c>
      <c r="L860" s="30">
        <v>862956</v>
      </c>
      <c r="M860" s="11" t="s">
        <v>44</v>
      </c>
      <c r="S860" s="30">
        <v>8078804</v>
      </c>
    </row>
    <row r="861" spans="1:19" x14ac:dyDescent="0.35">
      <c r="A861" s="43"/>
      <c r="B861" t="s">
        <v>19</v>
      </c>
      <c r="C861" t="s">
        <v>19</v>
      </c>
      <c r="D861" t="s">
        <v>19</v>
      </c>
      <c r="E861" t="s">
        <v>19</v>
      </c>
      <c r="F861" s="43" t="s">
        <v>19</v>
      </c>
      <c r="G861" t="s">
        <v>19</v>
      </c>
      <c r="H861" t="s">
        <v>19</v>
      </c>
      <c r="L861" s="30"/>
      <c r="M861" s="11"/>
      <c r="S861" s="30"/>
    </row>
    <row r="862" spans="1:19" x14ac:dyDescent="0.35">
      <c r="A862" s="41">
        <v>45190</v>
      </c>
      <c r="B862" t="s">
        <v>48</v>
      </c>
      <c r="C862" t="s">
        <v>37</v>
      </c>
      <c r="D862" t="s">
        <v>13</v>
      </c>
      <c r="E862" t="s">
        <v>47</v>
      </c>
      <c r="F862" s="43" t="s">
        <v>95</v>
      </c>
      <c r="G862" t="s">
        <v>152</v>
      </c>
      <c r="H862" t="s">
        <v>52</v>
      </c>
      <c r="L862" s="30">
        <v>16536388</v>
      </c>
      <c r="M862" s="11" t="s">
        <v>44</v>
      </c>
      <c r="S862" s="30">
        <v>20527061</v>
      </c>
    </row>
    <row r="863" spans="1:19" x14ac:dyDescent="0.35">
      <c r="A863" s="43"/>
      <c r="B863" t="s">
        <v>19</v>
      </c>
      <c r="C863" t="s">
        <v>19</v>
      </c>
      <c r="D863" t="s">
        <v>14</v>
      </c>
      <c r="E863" t="s">
        <v>47</v>
      </c>
      <c r="F863" s="43" t="s">
        <v>95</v>
      </c>
      <c r="G863" t="s">
        <v>152</v>
      </c>
      <c r="H863" t="s">
        <v>52</v>
      </c>
      <c r="L863" s="30">
        <v>671292</v>
      </c>
      <c r="M863" s="11" t="s">
        <v>44</v>
      </c>
      <c r="S863" s="30">
        <v>20465145</v>
      </c>
    </row>
    <row r="864" spans="1:19" x14ac:dyDescent="0.35">
      <c r="A864" s="43"/>
      <c r="B864" t="s">
        <v>19</v>
      </c>
      <c r="C864" t="s">
        <v>19</v>
      </c>
      <c r="D864" t="s">
        <v>19</v>
      </c>
      <c r="E864" t="s">
        <v>19</v>
      </c>
      <c r="F864" s="43" t="s">
        <v>19</v>
      </c>
      <c r="G864" t="s">
        <v>19</v>
      </c>
      <c r="H864" t="s">
        <v>19</v>
      </c>
      <c r="L864" s="30"/>
      <c r="M864" s="11"/>
      <c r="S864" s="30"/>
    </row>
    <row r="865" spans="1:19" x14ac:dyDescent="0.35">
      <c r="A865" s="41">
        <v>45190</v>
      </c>
      <c r="B865" t="s">
        <v>48</v>
      </c>
      <c r="C865" t="s">
        <v>37</v>
      </c>
      <c r="D865" t="s">
        <v>13</v>
      </c>
      <c r="E865" t="s">
        <v>47</v>
      </c>
      <c r="F865" s="43" t="s">
        <v>95</v>
      </c>
      <c r="G865" t="s">
        <v>152</v>
      </c>
      <c r="H865" t="s">
        <v>42</v>
      </c>
      <c r="L865" s="30">
        <v>28403</v>
      </c>
      <c r="M865" s="11" t="s">
        <v>44</v>
      </c>
      <c r="S865" s="30">
        <v>23550</v>
      </c>
    </row>
    <row r="866" spans="1:19" x14ac:dyDescent="0.35">
      <c r="A866" s="43"/>
      <c r="B866" t="s">
        <v>19</v>
      </c>
      <c r="C866" t="s">
        <v>19</v>
      </c>
      <c r="D866" t="s">
        <v>14</v>
      </c>
      <c r="E866" t="s">
        <v>47</v>
      </c>
      <c r="F866" s="43" t="s">
        <v>95</v>
      </c>
      <c r="G866" t="s">
        <v>152</v>
      </c>
      <c r="H866" t="s">
        <v>42</v>
      </c>
      <c r="L866" s="30">
        <v>4215</v>
      </c>
      <c r="M866" s="11" t="s">
        <v>44</v>
      </c>
      <c r="S866" s="30">
        <v>23550</v>
      </c>
    </row>
    <row r="867" spans="1:19" x14ac:dyDescent="0.35">
      <c r="A867" s="43"/>
      <c r="B867" t="s">
        <v>19</v>
      </c>
      <c r="C867" t="s">
        <v>19</v>
      </c>
      <c r="D867" t="s">
        <v>19</v>
      </c>
      <c r="E867" t="s">
        <v>19</v>
      </c>
      <c r="F867" s="43" t="s">
        <v>19</v>
      </c>
      <c r="G867" t="s">
        <v>19</v>
      </c>
      <c r="H867" t="s">
        <v>19</v>
      </c>
      <c r="L867" s="30"/>
      <c r="M867" s="11"/>
      <c r="S867" s="30"/>
    </row>
    <row r="868" spans="1:19" x14ac:dyDescent="0.35">
      <c r="A868" s="41">
        <v>45190</v>
      </c>
      <c r="B868" t="s">
        <v>48</v>
      </c>
      <c r="C868" t="s">
        <v>37</v>
      </c>
      <c r="D868" t="s">
        <v>13</v>
      </c>
      <c r="E868" t="s">
        <v>47</v>
      </c>
      <c r="F868" s="43" t="s">
        <v>95</v>
      </c>
      <c r="G868" t="s">
        <v>152</v>
      </c>
      <c r="H868" t="s">
        <v>66</v>
      </c>
      <c r="L868" s="30">
        <v>1164684</v>
      </c>
      <c r="M868" s="11" t="s">
        <v>44</v>
      </c>
      <c r="S868" s="30">
        <v>951752</v>
      </c>
    </row>
    <row r="869" spans="1:19" x14ac:dyDescent="0.35">
      <c r="A869" s="43"/>
      <c r="B869" t="s">
        <v>19</v>
      </c>
      <c r="C869" t="s">
        <v>19</v>
      </c>
      <c r="D869" t="s">
        <v>14</v>
      </c>
      <c r="E869" t="s">
        <v>47</v>
      </c>
      <c r="F869" s="43" t="s">
        <v>95</v>
      </c>
      <c r="G869" t="s">
        <v>152</v>
      </c>
      <c r="H869" t="s">
        <v>66</v>
      </c>
      <c r="L869" s="30">
        <v>106542</v>
      </c>
      <c r="M869" s="11" t="s">
        <v>44</v>
      </c>
      <c r="S869" s="30">
        <v>951752</v>
      </c>
    </row>
    <row r="870" spans="1:19" x14ac:dyDescent="0.35">
      <c r="A870" s="43"/>
      <c r="B870" t="s">
        <v>19</v>
      </c>
      <c r="C870" t="s">
        <v>19</v>
      </c>
      <c r="D870" t="s">
        <v>19</v>
      </c>
      <c r="E870" t="s">
        <v>19</v>
      </c>
      <c r="F870" s="43" t="s">
        <v>19</v>
      </c>
      <c r="G870" t="s">
        <v>19</v>
      </c>
      <c r="H870" t="s">
        <v>19</v>
      </c>
      <c r="L870" s="30"/>
      <c r="M870" s="11"/>
      <c r="S870" s="30"/>
    </row>
    <row r="871" spans="1:19" x14ac:dyDescent="0.35">
      <c r="A871" s="41">
        <v>45190</v>
      </c>
      <c r="B871" t="s">
        <v>48</v>
      </c>
      <c r="C871" t="s">
        <v>37</v>
      </c>
      <c r="D871" t="s">
        <v>13</v>
      </c>
      <c r="E871" t="s">
        <v>47</v>
      </c>
      <c r="F871" s="43" t="s">
        <v>95</v>
      </c>
      <c r="G871" t="s">
        <v>152</v>
      </c>
      <c r="H871" t="s">
        <v>168</v>
      </c>
      <c r="L871" s="30">
        <v>74845</v>
      </c>
      <c r="M871" s="11" t="s">
        <v>44</v>
      </c>
      <c r="S871" s="30">
        <v>64311</v>
      </c>
    </row>
    <row r="872" spans="1:19" x14ac:dyDescent="0.35">
      <c r="A872" s="43"/>
      <c r="B872" t="s">
        <v>19</v>
      </c>
      <c r="C872" t="s">
        <v>19</v>
      </c>
      <c r="D872" t="s">
        <v>14</v>
      </c>
      <c r="E872" t="s">
        <v>47</v>
      </c>
      <c r="F872" s="43" t="s">
        <v>95</v>
      </c>
      <c r="G872" t="s">
        <v>152</v>
      </c>
      <c r="H872" t="s">
        <v>168</v>
      </c>
      <c r="L872" s="30">
        <v>430</v>
      </c>
      <c r="M872" s="11" t="s">
        <v>44</v>
      </c>
      <c r="S872" s="30">
        <v>64311</v>
      </c>
    </row>
    <row r="873" spans="1:19" x14ac:dyDescent="0.35">
      <c r="A873" s="43"/>
      <c r="B873" t="s">
        <v>19</v>
      </c>
      <c r="C873" t="s">
        <v>19</v>
      </c>
      <c r="D873" t="s">
        <v>19</v>
      </c>
      <c r="E873" t="s">
        <v>19</v>
      </c>
      <c r="F873" s="43" t="s">
        <v>19</v>
      </c>
      <c r="G873" t="s">
        <v>19</v>
      </c>
      <c r="H873" t="s">
        <v>19</v>
      </c>
      <c r="L873" s="30"/>
      <c r="M873" s="11"/>
      <c r="S873" s="30"/>
    </row>
    <row r="874" spans="1:19" x14ac:dyDescent="0.35">
      <c r="A874" s="41">
        <v>45190</v>
      </c>
      <c r="B874" t="s">
        <v>48</v>
      </c>
      <c r="C874" t="s">
        <v>37</v>
      </c>
      <c r="D874" t="s">
        <v>13</v>
      </c>
      <c r="E874" t="s">
        <v>47</v>
      </c>
      <c r="F874" s="43" t="s">
        <v>95</v>
      </c>
      <c r="G874" t="s">
        <v>152</v>
      </c>
      <c r="H874" t="s">
        <v>126</v>
      </c>
      <c r="L874" s="30">
        <v>186941</v>
      </c>
      <c r="M874" s="11" t="s">
        <v>44</v>
      </c>
      <c r="S874" s="30">
        <v>150476</v>
      </c>
    </row>
    <row r="875" spans="1:19" x14ac:dyDescent="0.35">
      <c r="A875" s="43"/>
      <c r="B875" t="s">
        <v>19</v>
      </c>
      <c r="C875" t="s">
        <v>19</v>
      </c>
      <c r="D875" t="s">
        <v>14</v>
      </c>
      <c r="E875" t="s">
        <v>47</v>
      </c>
      <c r="F875" s="43" t="s">
        <v>95</v>
      </c>
      <c r="G875" t="s">
        <v>152</v>
      </c>
      <c r="H875" t="s">
        <v>126</v>
      </c>
      <c r="L875" s="30">
        <v>22830</v>
      </c>
      <c r="M875" s="11" t="s">
        <v>44</v>
      </c>
      <c r="S875" s="30">
        <v>150476</v>
      </c>
    </row>
    <row r="876" spans="1:19" x14ac:dyDescent="0.35">
      <c r="A876" s="43"/>
      <c r="B876" t="s">
        <v>19</v>
      </c>
      <c r="C876" t="s">
        <v>19</v>
      </c>
      <c r="D876" t="s">
        <v>19</v>
      </c>
      <c r="E876" t="s">
        <v>19</v>
      </c>
      <c r="F876" s="43" t="s">
        <v>19</v>
      </c>
      <c r="G876" t="s">
        <v>19</v>
      </c>
      <c r="H876" t="s">
        <v>19</v>
      </c>
      <c r="L876" s="30"/>
      <c r="M876" s="11"/>
      <c r="S876" s="30"/>
    </row>
    <row r="877" spans="1:19" x14ac:dyDescent="0.35">
      <c r="A877" s="41">
        <v>45190</v>
      </c>
      <c r="B877" t="s">
        <v>48</v>
      </c>
      <c r="C877" t="s">
        <v>37</v>
      </c>
      <c r="D877" t="s">
        <v>13</v>
      </c>
      <c r="E877" t="s">
        <v>47</v>
      </c>
      <c r="F877" s="43" t="s">
        <v>95</v>
      </c>
      <c r="G877" t="s">
        <v>152</v>
      </c>
      <c r="H877" t="s">
        <v>29</v>
      </c>
      <c r="L877" s="30">
        <v>2830426</v>
      </c>
      <c r="M877" s="11" t="s">
        <v>44</v>
      </c>
      <c r="S877" s="30">
        <v>2239623</v>
      </c>
    </row>
    <row r="878" spans="1:19" x14ac:dyDescent="0.35">
      <c r="A878" s="43"/>
      <c r="B878" t="s">
        <v>19</v>
      </c>
      <c r="C878" t="s">
        <v>19</v>
      </c>
      <c r="D878" t="s">
        <v>14</v>
      </c>
      <c r="E878" t="s">
        <v>47</v>
      </c>
      <c r="F878" s="43" t="s">
        <v>95</v>
      </c>
      <c r="G878" t="s">
        <v>152</v>
      </c>
      <c r="H878" t="s">
        <v>29</v>
      </c>
      <c r="L878" s="30">
        <v>25308</v>
      </c>
      <c r="M878" s="11" t="s">
        <v>44</v>
      </c>
      <c r="S878" s="30">
        <v>2239623</v>
      </c>
    </row>
    <row r="879" spans="1:19" x14ac:dyDescent="0.35">
      <c r="A879" s="43"/>
      <c r="B879" t="s">
        <v>19</v>
      </c>
      <c r="C879" t="s">
        <v>19</v>
      </c>
      <c r="D879" t="s">
        <v>19</v>
      </c>
      <c r="E879" t="s">
        <v>19</v>
      </c>
      <c r="F879" s="43" t="s">
        <v>19</v>
      </c>
      <c r="G879" t="s">
        <v>19</v>
      </c>
      <c r="H879" t="s">
        <v>19</v>
      </c>
      <c r="L879" s="30"/>
      <c r="M879" s="43"/>
      <c r="S879" s="30"/>
    </row>
    <row r="880" spans="1:19" x14ac:dyDescent="0.35">
      <c r="A880" s="41">
        <v>45190</v>
      </c>
      <c r="B880" t="s">
        <v>48</v>
      </c>
      <c r="C880" t="s">
        <v>37</v>
      </c>
      <c r="D880" t="s">
        <v>13</v>
      </c>
      <c r="E880" t="s">
        <v>47</v>
      </c>
      <c r="F880" s="43" t="s">
        <v>95</v>
      </c>
      <c r="G880" t="s">
        <v>152</v>
      </c>
      <c r="H880" t="s">
        <v>169</v>
      </c>
      <c r="L880" s="30">
        <v>42587</v>
      </c>
      <c r="M880" s="11" t="s">
        <v>44</v>
      </c>
      <c r="S880" s="30">
        <v>31593</v>
      </c>
    </row>
    <row r="881" spans="1:19" x14ac:dyDescent="0.35">
      <c r="A881" s="43"/>
      <c r="B881" t="s">
        <v>19</v>
      </c>
      <c r="C881" t="s">
        <v>19</v>
      </c>
      <c r="D881" t="s">
        <v>14</v>
      </c>
      <c r="E881" t="s">
        <v>47</v>
      </c>
      <c r="F881" s="43" t="s">
        <v>95</v>
      </c>
      <c r="G881" t="s">
        <v>152</v>
      </c>
      <c r="H881" t="s">
        <v>169</v>
      </c>
      <c r="L881" s="30">
        <v>6319</v>
      </c>
      <c r="M881" s="11" t="s">
        <v>44</v>
      </c>
      <c r="S881" s="30">
        <v>31593</v>
      </c>
    </row>
    <row r="882" spans="1:19" x14ac:dyDescent="0.35">
      <c r="A882" s="43"/>
      <c r="B882" t="s">
        <v>19</v>
      </c>
      <c r="C882" t="s">
        <v>19</v>
      </c>
      <c r="D882" t="s">
        <v>19</v>
      </c>
      <c r="E882" t="s">
        <v>19</v>
      </c>
      <c r="F882" s="43" t="s">
        <v>19</v>
      </c>
      <c r="G882" t="s">
        <v>19</v>
      </c>
      <c r="H882" t="s">
        <v>19</v>
      </c>
      <c r="L882" s="30"/>
      <c r="M882" s="11"/>
      <c r="S882" s="30"/>
    </row>
    <row r="883" spans="1:19" x14ac:dyDescent="0.35">
      <c r="A883" s="41">
        <v>45190</v>
      </c>
      <c r="B883" t="s">
        <v>48</v>
      </c>
      <c r="C883" t="s">
        <v>37</v>
      </c>
      <c r="D883" t="s">
        <v>13</v>
      </c>
      <c r="E883" t="s">
        <v>47</v>
      </c>
      <c r="F883" s="43" t="s">
        <v>95</v>
      </c>
      <c r="G883" t="s">
        <v>152</v>
      </c>
      <c r="H883" t="s">
        <v>170</v>
      </c>
      <c r="L883" s="30">
        <v>51091</v>
      </c>
      <c r="M883" s="11" t="s">
        <v>44</v>
      </c>
      <c r="S883" s="30">
        <v>49028</v>
      </c>
    </row>
    <row r="884" spans="1:19" x14ac:dyDescent="0.35">
      <c r="A884" s="43"/>
      <c r="B884" t="s">
        <v>19</v>
      </c>
      <c r="C884" t="s">
        <v>19</v>
      </c>
      <c r="D884" t="s">
        <v>14</v>
      </c>
      <c r="E884" t="s">
        <v>47</v>
      </c>
      <c r="F884" s="43" t="s">
        <v>95</v>
      </c>
      <c r="G884" t="s">
        <v>152</v>
      </c>
      <c r="H884" t="s">
        <v>170</v>
      </c>
      <c r="L884" s="30">
        <v>7769</v>
      </c>
      <c r="M884" s="11" t="s">
        <v>44</v>
      </c>
      <c r="S884" s="30">
        <v>49028</v>
      </c>
    </row>
    <row r="885" spans="1:19" x14ac:dyDescent="0.35">
      <c r="A885" s="43"/>
      <c r="B885" t="s">
        <v>19</v>
      </c>
      <c r="C885" t="s">
        <v>19</v>
      </c>
      <c r="D885" t="s">
        <v>19</v>
      </c>
      <c r="E885" t="s">
        <v>19</v>
      </c>
      <c r="F885" s="43" t="s">
        <v>19</v>
      </c>
      <c r="G885" t="s">
        <v>19</v>
      </c>
      <c r="H885" t="s">
        <v>19</v>
      </c>
      <c r="L885" s="30"/>
      <c r="M885" s="11"/>
      <c r="S885" s="30"/>
    </row>
    <row r="886" spans="1:19" x14ac:dyDescent="0.35">
      <c r="A886" s="41">
        <v>45190</v>
      </c>
      <c r="B886" t="s">
        <v>48</v>
      </c>
      <c r="C886" t="s">
        <v>37</v>
      </c>
      <c r="D886" t="s">
        <v>13</v>
      </c>
      <c r="E886" t="s">
        <v>47</v>
      </c>
      <c r="F886" s="43" t="s">
        <v>95</v>
      </c>
      <c r="G886" t="s">
        <v>152</v>
      </c>
      <c r="H886" t="s">
        <v>171</v>
      </c>
      <c r="L886" s="30">
        <v>34896</v>
      </c>
      <c r="M886" s="11" t="s">
        <v>44</v>
      </c>
      <c r="S886" s="30">
        <v>156184</v>
      </c>
    </row>
    <row r="887" spans="1:19" x14ac:dyDescent="0.35">
      <c r="A887" s="43"/>
      <c r="B887" t="s">
        <v>19</v>
      </c>
      <c r="C887" t="s">
        <v>19</v>
      </c>
      <c r="D887" t="s">
        <v>14</v>
      </c>
      <c r="E887" t="s">
        <v>47</v>
      </c>
      <c r="F887" s="43" t="s">
        <v>95</v>
      </c>
      <c r="G887" t="s">
        <v>152</v>
      </c>
      <c r="H887" t="s">
        <v>171</v>
      </c>
      <c r="L887" s="30">
        <v>2499</v>
      </c>
      <c r="M887" s="11" t="s">
        <v>44</v>
      </c>
      <c r="S887" s="30">
        <v>156184</v>
      </c>
    </row>
    <row r="888" spans="1:19" x14ac:dyDescent="0.35">
      <c r="A888" s="43"/>
      <c r="B888" t="s">
        <v>19</v>
      </c>
      <c r="C888" t="s">
        <v>19</v>
      </c>
      <c r="D888" t="s">
        <v>19</v>
      </c>
      <c r="E888" t="s">
        <v>19</v>
      </c>
      <c r="F888" s="43" t="s">
        <v>19</v>
      </c>
      <c r="G888" t="s">
        <v>19</v>
      </c>
      <c r="H888" t="s">
        <v>19</v>
      </c>
      <c r="L888" s="30"/>
      <c r="M888" s="11"/>
      <c r="S888" s="30"/>
    </row>
    <row r="889" spans="1:19" x14ac:dyDescent="0.35">
      <c r="A889" s="41">
        <v>45190</v>
      </c>
      <c r="B889" t="s">
        <v>48</v>
      </c>
      <c r="C889" t="s">
        <v>37</v>
      </c>
      <c r="D889" t="s">
        <v>13</v>
      </c>
      <c r="E889" t="s">
        <v>47</v>
      </c>
      <c r="F889" s="43" t="s">
        <v>95</v>
      </c>
      <c r="G889" t="s">
        <v>152</v>
      </c>
      <c r="H889" t="s">
        <v>172</v>
      </c>
      <c r="L889" s="30">
        <v>33068</v>
      </c>
      <c r="M889" s="11" t="s">
        <v>44</v>
      </c>
      <c r="S889" s="30">
        <v>24531</v>
      </c>
    </row>
    <row r="890" spans="1:19" x14ac:dyDescent="0.35">
      <c r="A890" s="43"/>
      <c r="B890" t="s">
        <v>19</v>
      </c>
      <c r="C890" t="s">
        <v>19</v>
      </c>
      <c r="D890" t="s">
        <v>14</v>
      </c>
      <c r="E890" t="s">
        <v>47</v>
      </c>
      <c r="F890" s="43" t="s">
        <v>95</v>
      </c>
      <c r="G890" t="s">
        <v>152</v>
      </c>
      <c r="H890" t="s">
        <v>172</v>
      </c>
      <c r="L890" s="30">
        <v>226</v>
      </c>
      <c r="M890" s="11" t="s">
        <v>44</v>
      </c>
      <c r="S890" s="30">
        <v>24531</v>
      </c>
    </row>
    <row r="891" spans="1:19" x14ac:dyDescent="0.35">
      <c r="A891" s="43"/>
      <c r="B891" t="s">
        <v>19</v>
      </c>
      <c r="C891" t="s">
        <v>19</v>
      </c>
      <c r="D891" t="s">
        <v>19</v>
      </c>
      <c r="E891" t="s">
        <v>19</v>
      </c>
      <c r="F891" s="43" t="s">
        <v>19</v>
      </c>
      <c r="G891" t="s">
        <v>19</v>
      </c>
      <c r="H891" t="s">
        <v>19</v>
      </c>
      <c r="L891" s="30"/>
      <c r="M891" s="11"/>
      <c r="S891" s="30"/>
    </row>
    <row r="892" spans="1:19" x14ac:dyDescent="0.35">
      <c r="A892" s="41">
        <v>45190</v>
      </c>
      <c r="B892" t="s">
        <v>48</v>
      </c>
      <c r="C892" t="s">
        <v>37</v>
      </c>
      <c r="D892" t="s">
        <v>13</v>
      </c>
      <c r="E892" t="s">
        <v>47</v>
      </c>
      <c r="F892" s="43" t="s">
        <v>95</v>
      </c>
      <c r="G892" t="s">
        <v>152</v>
      </c>
      <c r="H892" t="s">
        <v>173</v>
      </c>
      <c r="L892" s="30">
        <v>335436</v>
      </c>
      <c r="M892" s="11" t="s">
        <v>44</v>
      </c>
      <c r="S892" s="30">
        <v>346621</v>
      </c>
    </row>
    <row r="893" spans="1:19" x14ac:dyDescent="0.35">
      <c r="A893" s="43"/>
      <c r="B893" t="s">
        <v>19</v>
      </c>
      <c r="C893" t="s">
        <v>19</v>
      </c>
      <c r="D893" t="s">
        <v>14</v>
      </c>
      <c r="E893" t="s">
        <v>47</v>
      </c>
      <c r="F893" s="43" t="s">
        <v>95</v>
      </c>
      <c r="G893" t="s">
        <v>152</v>
      </c>
      <c r="H893" t="s">
        <v>173</v>
      </c>
      <c r="L893" s="30">
        <v>21283</v>
      </c>
      <c r="M893" s="11" t="s">
        <v>44</v>
      </c>
      <c r="S893" s="30">
        <v>346621</v>
      </c>
    </row>
    <row r="894" spans="1:19" x14ac:dyDescent="0.35">
      <c r="A894" s="43"/>
      <c r="B894" t="s">
        <v>19</v>
      </c>
      <c r="C894" t="s">
        <v>19</v>
      </c>
      <c r="D894" t="s">
        <v>19</v>
      </c>
      <c r="E894" t="s">
        <v>19</v>
      </c>
      <c r="F894" s="43" t="s">
        <v>19</v>
      </c>
      <c r="G894" t="s">
        <v>19</v>
      </c>
      <c r="H894" t="s">
        <v>19</v>
      </c>
      <c r="L894" s="30"/>
      <c r="M894" s="11"/>
      <c r="S894" s="30"/>
    </row>
    <row r="895" spans="1:19" x14ac:dyDescent="0.35">
      <c r="A895" s="41">
        <v>45190</v>
      </c>
      <c r="B895" t="s">
        <v>48</v>
      </c>
      <c r="C895" t="s">
        <v>37</v>
      </c>
      <c r="D895" t="s">
        <v>13</v>
      </c>
      <c r="E895" t="s">
        <v>47</v>
      </c>
      <c r="F895" s="43" t="s">
        <v>95</v>
      </c>
      <c r="G895" t="s">
        <v>152</v>
      </c>
      <c r="H895" t="s">
        <v>174</v>
      </c>
      <c r="L895" s="30">
        <v>32565</v>
      </c>
      <c r="M895" s="11" t="s">
        <v>44</v>
      </c>
      <c r="S895" s="30">
        <v>77579</v>
      </c>
    </row>
    <row r="896" spans="1:19" x14ac:dyDescent="0.35">
      <c r="A896" s="43"/>
      <c r="B896" t="s">
        <v>19</v>
      </c>
      <c r="C896" t="s">
        <v>19</v>
      </c>
      <c r="D896" t="s">
        <v>14</v>
      </c>
      <c r="E896" t="s">
        <v>47</v>
      </c>
      <c r="F896" s="43" t="s">
        <v>95</v>
      </c>
      <c r="G896" t="s">
        <v>152</v>
      </c>
      <c r="H896" t="s">
        <v>174</v>
      </c>
      <c r="L896" s="30">
        <v>24257</v>
      </c>
      <c r="M896" s="11" t="s">
        <v>44</v>
      </c>
      <c r="S896" s="30">
        <v>77579</v>
      </c>
    </row>
    <row r="897" spans="1:19" x14ac:dyDescent="0.35">
      <c r="A897" s="43"/>
      <c r="B897" t="s">
        <v>19</v>
      </c>
      <c r="C897" t="s">
        <v>19</v>
      </c>
      <c r="D897" t="s">
        <v>19</v>
      </c>
      <c r="E897" t="s">
        <v>19</v>
      </c>
      <c r="F897" s="43" t="s">
        <v>19</v>
      </c>
      <c r="G897" t="s">
        <v>19</v>
      </c>
      <c r="H897" t="s">
        <v>19</v>
      </c>
      <c r="L897" s="30"/>
      <c r="M897" s="11"/>
      <c r="S897" s="30"/>
    </row>
    <row r="898" spans="1:19" x14ac:dyDescent="0.35">
      <c r="A898" s="41">
        <v>45190</v>
      </c>
      <c r="B898" t="s">
        <v>48</v>
      </c>
      <c r="C898" t="s">
        <v>37</v>
      </c>
      <c r="D898" t="s">
        <v>13</v>
      </c>
      <c r="E898" t="s">
        <v>47</v>
      </c>
      <c r="F898" s="43" t="s">
        <v>95</v>
      </c>
      <c r="G898" t="s">
        <v>152</v>
      </c>
      <c r="H898" t="s">
        <v>64</v>
      </c>
      <c r="L898" s="30">
        <v>1836596</v>
      </c>
      <c r="M898" s="11" t="s">
        <v>44</v>
      </c>
      <c r="S898" s="30">
        <v>1468572</v>
      </c>
    </row>
    <row r="899" spans="1:19" x14ac:dyDescent="0.35">
      <c r="A899" s="43"/>
      <c r="B899" t="s">
        <v>19</v>
      </c>
      <c r="C899" t="s">
        <v>19</v>
      </c>
      <c r="D899" t="s">
        <v>14</v>
      </c>
      <c r="E899" t="s">
        <v>47</v>
      </c>
      <c r="F899" s="43" t="s">
        <v>95</v>
      </c>
      <c r="G899" t="s">
        <v>152</v>
      </c>
      <c r="H899" t="s">
        <v>64</v>
      </c>
      <c r="L899" s="30">
        <v>207313</v>
      </c>
      <c r="M899" s="11" t="s">
        <v>44</v>
      </c>
      <c r="S899" s="30">
        <v>1468572</v>
      </c>
    </row>
    <row r="900" spans="1:19" x14ac:dyDescent="0.35">
      <c r="A900" s="43"/>
      <c r="B900" t="s">
        <v>19</v>
      </c>
      <c r="C900" t="s">
        <v>19</v>
      </c>
      <c r="D900" t="s">
        <v>19</v>
      </c>
      <c r="E900" t="s">
        <v>19</v>
      </c>
      <c r="F900" s="43" t="s">
        <v>19</v>
      </c>
      <c r="G900" t="s">
        <v>19</v>
      </c>
      <c r="H900" t="s">
        <v>19</v>
      </c>
      <c r="L900" s="30"/>
      <c r="M900" s="11"/>
      <c r="S900" s="30"/>
    </row>
    <row r="901" spans="1:19" x14ac:dyDescent="0.35">
      <c r="A901" s="41">
        <v>45190</v>
      </c>
      <c r="B901" t="s">
        <v>48</v>
      </c>
      <c r="C901" t="s">
        <v>37</v>
      </c>
      <c r="D901" t="s">
        <v>13</v>
      </c>
      <c r="E901" t="s">
        <v>47</v>
      </c>
      <c r="F901" s="43" t="s">
        <v>95</v>
      </c>
      <c r="G901" t="s">
        <v>152</v>
      </c>
      <c r="H901" t="s">
        <v>175</v>
      </c>
      <c r="L901" s="30">
        <v>44069</v>
      </c>
      <c r="M901" s="11" t="s">
        <v>44</v>
      </c>
      <c r="S901" s="30">
        <v>36779</v>
      </c>
    </row>
    <row r="902" spans="1:19" x14ac:dyDescent="0.35">
      <c r="A902" s="43"/>
      <c r="B902" t="s">
        <v>19</v>
      </c>
      <c r="C902" t="s">
        <v>19</v>
      </c>
      <c r="D902" t="s">
        <v>14</v>
      </c>
      <c r="E902" t="s">
        <v>47</v>
      </c>
      <c r="F902" s="43" t="s">
        <v>95</v>
      </c>
      <c r="G902" t="s">
        <v>152</v>
      </c>
      <c r="H902" t="s">
        <v>175</v>
      </c>
      <c r="L902" s="30">
        <v>6550</v>
      </c>
      <c r="M902" s="11" t="s">
        <v>44</v>
      </c>
      <c r="S902" s="30">
        <v>36779</v>
      </c>
    </row>
    <row r="903" spans="1:19" x14ac:dyDescent="0.35">
      <c r="A903" s="43"/>
      <c r="B903" t="s">
        <v>19</v>
      </c>
      <c r="C903" t="s">
        <v>19</v>
      </c>
      <c r="D903" t="s">
        <v>19</v>
      </c>
      <c r="E903" t="s">
        <v>19</v>
      </c>
      <c r="F903" s="43" t="s">
        <v>19</v>
      </c>
      <c r="G903" t="s">
        <v>19</v>
      </c>
      <c r="H903" t="s">
        <v>19</v>
      </c>
      <c r="L903" s="30"/>
      <c r="M903" s="11"/>
      <c r="S903" s="30"/>
    </row>
    <row r="904" spans="1:19" x14ac:dyDescent="0.35">
      <c r="A904" s="41">
        <v>45190</v>
      </c>
      <c r="B904" t="s">
        <v>48</v>
      </c>
      <c r="C904" t="s">
        <v>37</v>
      </c>
      <c r="D904" t="s">
        <v>13</v>
      </c>
      <c r="E904" t="s">
        <v>47</v>
      </c>
      <c r="F904" s="43" t="s">
        <v>95</v>
      </c>
      <c r="G904" t="s">
        <v>152</v>
      </c>
      <c r="H904" t="s">
        <v>68</v>
      </c>
      <c r="L904" s="30">
        <v>2253881</v>
      </c>
      <c r="M904" s="11" t="s">
        <v>44</v>
      </c>
      <c r="S904" s="30">
        <v>1732152</v>
      </c>
    </row>
    <row r="905" spans="1:19" x14ac:dyDescent="0.35">
      <c r="A905" s="43"/>
      <c r="B905" t="s">
        <v>19</v>
      </c>
      <c r="C905" t="s">
        <v>19</v>
      </c>
      <c r="D905" t="s">
        <v>14</v>
      </c>
      <c r="E905" t="s">
        <v>47</v>
      </c>
      <c r="F905" s="43" t="s">
        <v>95</v>
      </c>
      <c r="G905" t="s">
        <v>152</v>
      </c>
      <c r="H905" t="s">
        <v>68</v>
      </c>
      <c r="L905" s="30">
        <v>149096</v>
      </c>
      <c r="M905" s="11" t="s">
        <v>44</v>
      </c>
      <c r="S905" s="30">
        <v>1732152</v>
      </c>
    </row>
    <row r="906" spans="1:19" x14ac:dyDescent="0.35">
      <c r="A906" s="43"/>
      <c r="B906" t="s">
        <v>19</v>
      </c>
      <c r="C906" t="s">
        <v>19</v>
      </c>
      <c r="D906" t="s">
        <v>19</v>
      </c>
      <c r="E906" t="s">
        <v>19</v>
      </c>
      <c r="F906" s="43" t="s">
        <v>19</v>
      </c>
      <c r="G906" t="s">
        <v>19</v>
      </c>
      <c r="H906" t="s">
        <v>19</v>
      </c>
      <c r="L906" s="30"/>
      <c r="M906" s="11"/>
      <c r="S906" s="30"/>
    </row>
    <row r="907" spans="1:19" x14ac:dyDescent="0.35">
      <c r="A907" s="41">
        <v>45190</v>
      </c>
      <c r="B907" t="s">
        <v>48</v>
      </c>
      <c r="C907" t="s">
        <v>37</v>
      </c>
      <c r="D907" t="s">
        <v>13</v>
      </c>
      <c r="E907" t="s">
        <v>47</v>
      </c>
      <c r="F907" s="43" t="s">
        <v>95</v>
      </c>
      <c r="G907" t="s">
        <v>152</v>
      </c>
      <c r="H907" t="s">
        <v>43</v>
      </c>
      <c r="L907" s="30">
        <v>303736</v>
      </c>
      <c r="M907" s="11" t="s">
        <v>44</v>
      </c>
      <c r="S907" s="30">
        <v>244243</v>
      </c>
    </row>
    <row r="908" spans="1:19" x14ac:dyDescent="0.35">
      <c r="A908" s="43"/>
      <c r="B908" t="s">
        <v>19</v>
      </c>
      <c r="C908" t="s">
        <v>19</v>
      </c>
      <c r="D908" t="s">
        <v>14</v>
      </c>
      <c r="E908" t="s">
        <v>47</v>
      </c>
      <c r="F908" s="43" t="s">
        <v>95</v>
      </c>
      <c r="G908" t="s">
        <v>152</v>
      </c>
      <c r="H908" t="s">
        <v>43</v>
      </c>
      <c r="L908" s="30">
        <v>16033</v>
      </c>
      <c r="M908" s="11" t="s">
        <v>44</v>
      </c>
      <c r="S908" s="30">
        <v>244243</v>
      </c>
    </row>
    <row r="909" spans="1:19" x14ac:dyDescent="0.35">
      <c r="A909" s="43"/>
      <c r="B909" t="s">
        <v>19</v>
      </c>
      <c r="C909" t="s">
        <v>19</v>
      </c>
      <c r="D909" t="s">
        <v>19</v>
      </c>
      <c r="E909" t="s">
        <v>19</v>
      </c>
      <c r="F909" s="43" t="s">
        <v>19</v>
      </c>
      <c r="G909" t="s">
        <v>19</v>
      </c>
      <c r="H909" t="s">
        <v>19</v>
      </c>
      <c r="L909" s="30"/>
      <c r="M909" s="11"/>
      <c r="S909" s="30"/>
    </row>
    <row r="910" spans="1:19" x14ac:dyDescent="0.35">
      <c r="A910" s="41">
        <v>45190</v>
      </c>
      <c r="B910" t="s">
        <v>48</v>
      </c>
      <c r="C910" t="s">
        <v>37</v>
      </c>
      <c r="D910" t="s">
        <v>13</v>
      </c>
      <c r="E910" t="s">
        <v>47</v>
      </c>
      <c r="F910" s="43" t="s">
        <v>95</v>
      </c>
      <c r="G910" t="s">
        <v>152</v>
      </c>
      <c r="H910" t="s">
        <v>190</v>
      </c>
      <c r="L910" s="30">
        <v>29191</v>
      </c>
      <c r="M910" s="11" t="s">
        <v>44</v>
      </c>
      <c r="S910" s="30">
        <v>21655</v>
      </c>
    </row>
    <row r="911" spans="1:19" x14ac:dyDescent="0.35">
      <c r="A911" s="43"/>
      <c r="B911" t="s">
        <v>19</v>
      </c>
      <c r="C911" t="s">
        <v>19</v>
      </c>
      <c r="D911" t="s">
        <v>14</v>
      </c>
      <c r="E911" t="s">
        <v>47</v>
      </c>
      <c r="F911" s="43" t="s">
        <v>95</v>
      </c>
      <c r="G911" t="s">
        <v>152</v>
      </c>
      <c r="H911" t="s">
        <v>190</v>
      </c>
      <c r="L911" s="30">
        <v>1305</v>
      </c>
      <c r="M911" s="11" t="s">
        <v>44</v>
      </c>
      <c r="S911" s="30">
        <v>21655</v>
      </c>
    </row>
    <row r="912" spans="1:19" x14ac:dyDescent="0.35">
      <c r="A912" s="43"/>
      <c r="B912" t="s">
        <v>19</v>
      </c>
      <c r="C912" t="s">
        <v>19</v>
      </c>
      <c r="D912" t="s">
        <v>19</v>
      </c>
      <c r="E912" t="s">
        <v>19</v>
      </c>
      <c r="F912" s="43" t="s">
        <v>19</v>
      </c>
      <c r="G912" t="s">
        <v>19</v>
      </c>
      <c r="H912" t="s">
        <v>19</v>
      </c>
      <c r="L912" s="30"/>
      <c r="M912" s="11"/>
      <c r="S912" s="30"/>
    </row>
    <row r="913" spans="1:19" x14ac:dyDescent="0.35">
      <c r="A913" s="41">
        <v>45190</v>
      </c>
      <c r="B913" t="s">
        <v>48</v>
      </c>
      <c r="C913" t="s">
        <v>37</v>
      </c>
      <c r="D913" t="s">
        <v>13</v>
      </c>
      <c r="E913" t="s">
        <v>47</v>
      </c>
      <c r="F913" s="43" t="s">
        <v>95</v>
      </c>
      <c r="G913" t="s">
        <v>152</v>
      </c>
      <c r="H913" t="s">
        <v>148</v>
      </c>
      <c r="L913" s="30">
        <v>2178687</v>
      </c>
      <c r="M913" s="11" t="s">
        <v>44</v>
      </c>
      <c r="S913" s="30">
        <v>1704684</v>
      </c>
    </row>
    <row r="914" spans="1:19" x14ac:dyDescent="0.35">
      <c r="A914" s="43"/>
      <c r="B914" t="s">
        <v>19</v>
      </c>
      <c r="C914" t="s">
        <v>19</v>
      </c>
      <c r="D914" t="s">
        <v>14</v>
      </c>
      <c r="E914" t="s">
        <v>47</v>
      </c>
      <c r="F914" s="43" t="s">
        <v>95</v>
      </c>
      <c r="G914" t="s">
        <v>152</v>
      </c>
      <c r="H914" t="s">
        <v>148</v>
      </c>
      <c r="L914" s="30">
        <v>113784</v>
      </c>
      <c r="M914" s="11" t="s">
        <v>44</v>
      </c>
      <c r="S914" s="30">
        <v>1704684</v>
      </c>
    </row>
    <row r="915" spans="1:19" x14ac:dyDescent="0.35">
      <c r="A915" s="43"/>
      <c r="B915" t="s">
        <v>19</v>
      </c>
      <c r="C915" t="s">
        <v>19</v>
      </c>
      <c r="D915" t="s">
        <v>19</v>
      </c>
      <c r="E915" t="s">
        <v>19</v>
      </c>
      <c r="F915" s="43" t="s">
        <v>19</v>
      </c>
      <c r="G915" t="s">
        <v>19</v>
      </c>
      <c r="H915" t="s">
        <v>19</v>
      </c>
      <c r="L915" s="30"/>
      <c r="M915" s="43"/>
      <c r="S915" s="30"/>
    </row>
    <row r="916" spans="1:19" x14ac:dyDescent="0.35">
      <c r="A916" s="41">
        <v>45190</v>
      </c>
      <c r="B916" t="s">
        <v>48</v>
      </c>
      <c r="C916" t="s">
        <v>37</v>
      </c>
      <c r="D916" t="s">
        <v>13</v>
      </c>
      <c r="E916" t="s">
        <v>47</v>
      </c>
      <c r="F916" s="43" t="s">
        <v>95</v>
      </c>
      <c r="G916" t="s">
        <v>152</v>
      </c>
      <c r="H916" t="s">
        <v>177</v>
      </c>
      <c r="L916" s="30">
        <v>34561</v>
      </c>
      <c r="M916" s="11" t="s">
        <v>44</v>
      </c>
      <c r="S916" s="30">
        <v>25639</v>
      </c>
    </row>
    <row r="917" spans="1:19" x14ac:dyDescent="0.35">
      <c r="A917" s="43"/>
      <c r="B917" t="s">
        <v>19</v>
      </c>
      <c r="C917" t="s">
        <v>19</v>
      </c>
      <c r="D917" t="s">
        <v>14</v>
      </c>
      <c r="E917" t="s">
        <v>47</v>
      </c>
      <c r="F917" s="43" t="s">
        <v>95</v>
      </c>
      <c r="G917" t="s">
        <v>152</v>
      </c>
      <c r="H917" t="s">
        <v>177</v>
      </c>
      <c r="L917" s="30">
        <v>53</v>
      </c>
      <c r="M917" s="11" t="s">
        <v>44</v>
      </c>
      <c r="S917" s="30">
        <v>25639</v>
      </c>
    </row>
    <row r="918" spans="1:19" x14ac:dyDescent="0.35">
      <c r="A918" s="43"/>
      <c r="B918" t="s">
        <v>19</v>
      </c>
      <c r="C918" t="s">
        <v>19</v>
      </c>
      <c r="D918" t="s">
        <v>19</v>
      </c>
      <c r="E918" t="s">
        <v>19</v>
      </c>
      <c r="F918" s="43" t="s">
        <v>19</v>
      </c>
      <c r="G918" t="s">
        <v>19</v>
      </c>
      <c r="H918" t="s">
        <v>19</v>
      </c>
      <c r="L918" s="30"/>
      <c r="M918" s="11"/>
      <c r="S918" s="30"/>
    </row>
    <row r="919" spans="1:19" x14ac:dyDescent="0.35">
      <c r="A919" s="41">
        <v>45190</v>
      </c>
      <c r="B919" t="s">
        <v>48</v>
      </c>
      <c r="C919" t="s">
        <v>37</v>
      </c>
      <c r="D919" t="s">
        <v>13</v>
      </c>
      <c r="E919" t="s">
        <v>47</v>
      </c>
      <c r="F919" s="43" t="s">
        <v>95</v>
      </c>
      <c r="G919" t="s">
        <v>152</v>
      </c>
      <c r="H919" t="s">
        <v>58</v>
      </c>
      <c r="L919" s="30">
        <v>6294806</v>
      </c>
      <c r="M919" s="11" t="s">
        <v>44</v>
      </c>
      <c r="S919" s="30">
        <v>5313555</v>
      </c>
    </row>
    <row r="920" spans="1:19" x14ac:dyDescent="0.35">
      <c r="A920" s="43"/>
      <c r="B920" t="s">
        <v>19</v>
      </c>
      <c r="C920" t="s">
        <v>19</v>
      </c>
      <c r="D920" t="s">
        <v>14</v>
      </c>
      <c r="E920" t="s">
        <v>47</v>
      </c>
      <c r="F920" s="43" t="s">
        <v>95</v>
      </c>
      <c r="G920" t="s">
        <v>152</v>
      </c>
      <c r="H920" t="s">
        <v>58</v>
      </c>
      <c r="L920" s="30">
        <v>264907</v>
      </c>
      <c r="M920" s="11" t="s">
        <v>44</v>
      </c>
      <c r="S920" s="30">
        <v>5313555</v>
      </c>
    </row>
    <row r="921" spans="1:19" x14ac:dyDescent="0.35">
      <c r="A921" s="43"/>
      <c r="B921" t="s">
        <v>19</v>
      </c>
      <c r="C921" t="s">
        <v>19</v>
      </c>
      <c r="D921" t="s">
        <v>19</v>
      </c>
      <c r="E921" t="s">
        <v>19</v>
      </c>
      <c r="F921" s="43" t="s">
        <v>19</v>
      </c>
      <c r="G921" t="s">
        <v>19</v>
      </c>
      <c r="H921" t="s">
        <v>19</v>
      </c>
      <c r="L921" s="30"/>
      <c r="M921" s="11"/>
      <c r="S921" s="30"/>
    </row>
    <row r="922" spans="1:19" x14ac:dyDescent="0.35">
      <c r="A922" s="41">
        <v>45190</v>
      </c>
      <c r="B922" t="s">
        <v>48</v>
      </c>
      <c r="C922" t="s">
        <v>37</v>
      </c>
      <c r="D922" t="s">
        <v>13</v>
      </c>
      <c r="E922" t="s">
        <v>47</v>
      </c>
      <c r="F922" s="43" t="s">
        <v>95</v>
      </c>
      <c r="G922" t="s">
        <v>152</v>
      </c>
      <c r="H922" t="s">
        <v>49</v>
      </c>
      <c r="L922" s="30">
        <v>2660905</v>
      </c>
      <c r="M922" s="11" t="s">
        <v>44</v>
      </c>
      <c r="S922" s="30">
        <v>2286028</v>
      </c>
    </row>
    <row r="923" spans="1:19" x14ac:dyDescent="0.35">
      <c r="A923" s="43"/>
      <c r="B923" t="s">
        <v>19</v>
      </c>
      <c r="C923" t="s">
        <v>19</v>
      </c>
      <c r="D923" t="s">
        <v>14</v>
      </c>
      <c r="E923" t="s">
        <v>47</v>
      </c>
      <c r="F923" s="43" t="s">
        <v>95</v>
      </c>
      <c r="G923" t="s">
        <v>152</v>
      </c>
      <c r="H923" t="s">
        <v>49</v>
      </c>
      <c r="L923" s="30">
        <v>300779</v>
      </c>
      <c r="M923" s="11" t="s">
        <v>44</v>
      </c>
      <c r="S923" s="30">
        <v>2286028</v>
      </c>
    </row>
    <row r="924" spans="1:19" x14ac:dyDescent="0.35">
      <c r="A924" s="43"/>
      <c r="B924" t="s">
        <v>19</v>
      </c>
      <c r="C924" t="s">
        <v>19</v>
      </c>
      <c r="D924" t="s">
        <v>19</v>
      </c>
      <c r="E924" t="s">
        <v>19</v>
      </c>
      <c r="F924" s="43" t="s">
        <v>19</v>
      </c>
      <c r="G924" t="s">
        <v>19</v>
      </c>
      <c r="H924" t="s">
        <v>19</v>
      </c>
      <c r="L924" s="30"/>
      <c r="M924" s="11"/>
      <c r="S924" s="30"/>
    </row>
    <row r="925" spans="1:19" x14ac:dyDescent="0.35">
      <c r="A925" s="41">
        <v>45190</v>
      </c>
      <c r="B925" t="s">
        <v>48</v>
      </c>
      <c r="C925" t="s">
        <v>37</v>
      </c>
      <c r="D925" t="s">
        <v>13</v>
      </c>
      <c r="E925" t="s">
        <v>47</v>
      </c>
      <c r="F925" s="43" t="s">
        <v>95</v>
      </c>
      <c r="G925" t="s">
        <v>152</v>
      </c>
      <c r="H925" t="s">
        <v>56</v>
      </c>
      <c r="L925" s="30">
        <v>6586089</v>
      </c>
      <c r="M925" s="11" t="s">
        <v>44</v>
      </c>
      <c r="S925" s="30">
        <v>6889093</v>
      </c>
    </row>
    <row r="926" spans="1:19" x14ac:dyDescent="0.35">
      <c r="A926" s="43"/>
      <c r="B926" t="s">
        <v>19</v>
      </c>
      <c r="C926" t="s">
        <v>19</v>
      </c>
      <c r="D926" t="s">
        <v>14</v>
      </c>
      <c r="E926" t="s">
        <v>47</v>
      </c>
      <c r="F926" s="43" t="s">
        <v>95</v>
      </c>
      <c r="G926" t="s">
        <v>152</v>
      </c>
      <c r="H926" t="s">
        <v>56</v>
      </c>
      <c r="L926" s="30">
        <v>384428</v>
      </c>
      <c r="M926" s="11" t="s">
        <v>44</v>
      </c>
      <c r="S926" s="30">
        <v>6889093</v>
      </c>
    </row>
    <row r="927" spans="1:19" x14ac:dyDescent="0.35">
      <c r="A927" s="43"/>
      <c r="B927" t="s">
        <v>19</v>
      </c>
      <c r="C927" t="s">
        <v>19</v>
      </c>
      <c r="D927" t="s">
        <v>19</v>
      </c>
      <c r="E927" t="s">
        <v>19</v>
      </c>
      <c r="F927" s="43" t="s">
        <v>19</v>
      </c>
      <c r="G927" t="s">
        <v>19</v>
      </c>
      <c r="H927" t="s">
        <v>19</v>
      </c>
      <c r="L927" s="30"/>
      <c r="M927" s="11"/>
      <c r="S927" s="30"/>
    </row>
    <row r="928" spans="1:19" x14ac:dyDescent="0.35">
      <c r="A928" s="41">
        <v>45190</v>
      </c>
      <c r="B928" t="s">
        <v>48</v>
      </c>
      <c r="C928" t="s">
        <v>37</v>
      </c>
      <c r="D928" t="s">
        <v>13</v>
      </c>
      <c r="E928" t="s">
        <v>47</v>
      </c>
      <c r="F928" s="43" t="s">
        <v>95</v>
      </c>
      <c r="G928" t="s">
        <v>152</v>
      </c>
      <c r="H928" t="s">
        <v>178</v>
      </c>
      <c r="L928" s="30">
        <v>737587</v>
      </c>
      <c r="M928" s="11" t="s">
        <v>44</v>
      </c>
      <c r="S928" s="30">
        <v>779711</v>
      </c>
    </row>
    <row r="929" spans="1:19" x14ac:dyDescent="0.35">
      <c r="A929" s="43"/>
      <c r="B929" t="s">
        <v>19</v>
      </c>
      <c r="C929" t="s">
        <v>19</v>
      </c>
      <c r="D929" t="s">
        <v>14</v>
      </c>
      <c r="E929" t="s">
        <v>47</v>
      </c>
      <c r="F929" s="43" t="s">
        <v>95</v>
      </c>
      <c r="G929" t="s">
        <v>152</v>
      </c>
      <c r="H929" t="s">
        <v>178</v>
      </c>
      <c r="L929" s="30">
        <v>140745</v>
      </c>
      <c r="M929" s="11" t="s">
        <v>44</v>
      </c>
      <c r="S929" s="30">
        <v>779711</v>
      </c>
    </row>
    <row r="930" spans="1:19" x14ac:dyDescent="0.35">
      <c r="A930" s="43"/>
      <c r="B930" t="s">
        <v>19</v>
      </c>
      <c r="C930" t="s">
        <v>19</v>
      </c>
      <c r="D930" t="s">
        <v>19</v>
      </c>
      <c r="E930" t="s">
        <v>19</v>
      </c>
      <c r="F930" s="43" t="s">
        <v>19</v>
      </c>
      <c r="G930" t="s">
        <v>19</v>
      </c>
      <c r="H930" t="s">
        <v>19</v>
      </c>
      <c r="L930" s="30"/>
      <c r="M930" s="11"/>
      <c r="S930" s="30"/>
    </row>
    <row r="931" spans="1:19" x14ac:dyDescent="0.35">
      <c r="A931" s="41">
        <v>45190</v>
      </c>
      <c r="B931" t="s">
        <v>48</v>
      </c>
      <c r="C931" t="s">
        <v>37</v>
      </c>
      <c r="D931" t="s">
        <v>13</v>
      </c>
      <c r="E931" t="s">
        <v>47</v>
      </c>
      <c r="F931" s="43" t="s">
        <v>95</v>
      </c>
      <c r="G931" t="s">
        <v>152</v>
      </c>
      <c r="H931" t="s">
        <v>54</v>
      </c>
      <c r="L931" s="30">
        <v>6443540</v>
      </c>
      <c r="M931" s="11" t="s">
        <v>44</v>
      </c>
      <c r="S931" s="30">
        <v>4912692</v>
      </c>
    </row>
    <row r="932" spans="1:19" x14ac:dyDescent="0.35">
      <c r="A932" s="43"/>
      <c r="B932" t="s">
        <v>19</v>
      </c>
      <c r="C932" t="s">
        <v>19</v>
      </c>
      <c r="D932" t="s">
        <v>14</v>
      </c>
      <c r="E932" t="s">
        <v>47</v>
      </c>
      <c r="F932" s="43" t="s">
        <v>95</v>
      </c>
      <c r="G932" t="s">
        <v>152</v>
      </c>
      <c r="H932" t="s">
        <v>54</v>
      </c>
      <c r="L932" s="30">
        <v>481056</v>
      </c>
      <c r="M932" s="11" t="s">
        <v>44</v>
      </c>
      <c r="S932" s="30">
        <v>4912692</v>
      </c>
    </row>
    <row r="933" spans="1:19" x14ac:dyDescent="0.35">
      <c r="A933" s="43"/>
      <c r="B933" t="s">
        <v>19</v>
      </c>
      <c r="C933" t="s">
        <v>19</v>
      </c>
      <c r="D933" t="s">
        <v>19</v>
      </c>
      <c r="E933" t="s">
        <v>19</v>
      </c>
      <c r="F933" s="43" t="s">
        <v>19</v>
      </c>
      <c r="G933" t="s">
        <v>19</v>
      </c>
      <c r="H933" t="s">
        <v>19</v>
      </c>
      <c r="L933" s="30"/>
      <c r="M933" s="11"/>
      <c r="S933" s="30"/>
    </row>
    <row r="934" spans="1:19" x14ac:dyDescent="0.35">
      <c r="A934" s="41">
        <v>45190</v>
      </c>
      <c r="B934" t="s">
        <v>48</v>
      </c>
      <c r="C934" t="s">
        <v>37</v>
      </c>
      <c r="D934" t="s">
        <v>13</v>
      </c>
      <c r="E934" t="s">
        <v>47</v>
      </c>
      <c r="F934" s="43" t="s">
        <v>95</v>
      </c>
      <c r="G934" t="s">
        <v>152</v>
      </c>
      <c r="H934" t="s">
        <v>179</v>
      </c>
      <c r="L934" s="30">
        <v>22086</v>
      </c>
      <c r="M934" s="11" t="s">
        <v>44</v>
      </c>
      <c r="S934" s="30">
        <v>18887</v>
      </c>
    </row>
    <row r="935" spans="1:19" x14ac:dyDescent="0.35">
      <c r="A935" s="43"/>
      <c r="B935" t="s">
        <v>19</v>
      </c>
      <c r="C935" t="s">
        <v>19</v>
      </c>
      <c r="D935" t="s">
        <v>14</v>
      </c>
      <c r="E935" t="s">
        <v>47</v>
      </c>
      <c r="F935" s="43" t="s">
        <v>95</v>
      </c>
      <c r="G935" t="s">
        <v>152</v>
      </c>
      <c r="H935" t="s">
        <v>179</v>
      </c>
      <c r="L935" s="30">
        <v>448</v>
      </c>
      <c r="M935" s="11" t="s">
        <v>44</v>
      </c>
      <c r="S935" s="30">
        <v>18887</v>
      </c>
    </row>
    <row r="936" spans="1:19" x14ac:dyDescent="0.35">
      <c r="A936" s="43"/>
      <c r="B936" t="s">
        <v>19</v>
      </c>
      <c r="C936" t="s">
        <v>19</v>
      </c>
      <c r="D936" t="s">
        <v>19</v>
      </c>
      <c r="E936" t="s">
        <v>19</v>
      </c>
      <c r="F936" s="43" t="s">
        <v>19</v>
      </c>
      <c r="G936" t="s">
        <v>19</v>
      </c>
      <c r="H936" t="s">
        <v>19</v>
      </c>
      <c r="L936" s="30"/>
      <c r="M936" s="11"/>
      <c r="S936" s="30"/>
    </row>
    <row r="937" spans="1:19" x14ac:dyDescent="0.35">
      <c r="A937" s="41">
        <v>45190</v>
      </c>
      <c r="B937" t="s">
        <v>48</v>
      </c>
      <c r="C937" t="s">
        <v>37</v>
      </c>
      <c r="D937" t="s">
        <v>13</v>
      </c>
      <c r="E937" t="s">
        <v>47</v>
      </c>
      <c r="F937" s="43" t="s">
        <v>95</v>
      </c>
      <c r="G937" t="s">
        <v>152</v>
      </c>
      <c r="H937" t="s">
        <v>180</v>
      </c>
      <c r="L937" s="30">
        <v>208605</v>
      </c>
      <c r="M937" s="11" t="s">
        <v>44</v>
      </c>
      <c r="S937" s="30">
        <v>245072</v>
      </c>
    </row>
    <row r="938" spans="1:19" x14ac:dyDescent="0.35">
      <c r="A938" s="43"/>
      <c r="B938" t="s">
        <v>19</v>
      </c>
      <c r="C938" t="s">
        <v>19</v>
      </c>
      <c r="D938" t="s">
        <v>14</v>
      </c>
      <c r="E938" t="s">
        <v>47</v>
      </c>
      <c r="F938" s="43" t="s">
        <v>95</v>
      </c>
      <c r="G938" t="s">
        <v>152</v>
      </c>
      <c r="H938" t="s">
        <v>180</v>
      </c>
      <c r="L938" s="30">
        <v>14889</v>
      </c>
      <c r="M938" s="11" t="s">
        <v>44</v>
      </c>
      <c r="S938" s="30">
        <v>245072</v>
      </c>
    </row>
    <row r="939" spans="1:19" x14ac:dyDescent="0.35">
      <c r="A939" s="43"/>
      <c r="B939" t="s">
        <v>19</v>
      </c>
      <c r="C939" t="s">
        <v>19</v>
      </c>
      <c r="D939" t="s">
        <v>19</v>
      </c>
      <c r="E939" t="s">
        <v>19</v>
      </c>
      <c r="F939" s="43" t="s">
        <v>19</v>
      </c>
      <c r="G939" t="s">
        <v>19</v>
      </c>
      <c r="H939" t="s">
        <v>19</v>
      </c>
      <c r="L939" s="30"/>
      <c r="M939" s="11"/>
      <c r="S939" s="30"/>
    </row>
    <row r="940" spans="1:19" x14ac:dyDescent="0.35">
      <c r="A940" s="41">
        <v>45190</v>
      </c>
      <c r="B940" t="s">
        <v>48</v>
      </c>
      <c r="C940" t="s">
        <v>37</v>
      </c>
      <c r="D940" t="s">
        <v>13</v>
      </c>
      <c r="E940" t="s">
        <v>47</v>
      </c>
      <c r="F940" s="43" t="s">
        <v>95</v>
      </c>
      <c r="G940" t="s">
        <v>152</v>
      </c>
      <c r="H940" t="s">
        <v>181</v>
      </c>
      <c r="L940" s="30">
        <v>2475244</v>
      </c>
      <c r="M940" s="11" t="s">
        <v>44</v>
      </c>
      <c r="S940" s="30">
        <v>3435089</v>
      </c>
    </row>
    <row r="941" spans="1:19" x14ac:dyDescent="0.35">
      <c r="A941" s="43"/>
      <c r="B941" t="s">
        <v>19</v>
      </c>
      <c r="C941" t="s">
        <v>19</v>
      </c>
      <c r="D941" t="s">
        <v>14</v>
      </c>
      <c r="E941" t="s">
        <v>47</v>
      </c>
      <c r="F941" s="43" t="s">
        <v>95</v>
      </c>
      <c r="G941" t="s">
        <v>152</v>
      </c>
      <c r="H941" t="s">
        <v>181</v>
      </c>
      <c r="L941" s="30">
        <v>286036</v>
      </c>
      <c r="M941" s="11" t="s">
        <v>44</v>
      </c>
      <c r="S941" s="30">
        <v>3435089</v>
      </c>
    </row>
    <row r="942" spans="1:19" x14ac:dyDescent="0.35">
      <c r="A942" s="43"/>
      <c r="B942" t="s">
        <v>19</v>
      </c>
      <c r="C942" t="s">
        <v>19</v>
      </c>
      <c r="D942" t="s">
        <v>19</v>
      </c>
      <c r="E942" t="s">
        <v>19</v>
      </c>
      <c r="F942" s="43" t="s">
        <v>19</v>
      </c>
      <c r="G942" t="s">
        <v>19</v>
      </c>
      <c r="H942" t="s">
        <v>19</v>
      </c>
      <c r="L942" s="30"/>
      <c r="M942" s="11"/>
      <c r="S942" s="30"/>
    </row>
    <row r="943" spans="1:19" x14ac:dyDescent="0.35">
      <c r="A943" s="41">
        <v>45190</v>
      </c>
      <c r="B943" t="s">
        <v>48</v>
      </c>
      <c r="C943" t="s">
        <v>37</v>
      </c>
      <c r="D943" t="s">
        <v>13</v>
      </c>
      <c r="E943" t="s">
        <v>47</v>
      </c>
      <c r="F943" s="43" t="s">
        <v>95</v>
      </c>
      <c r="G943" t="s">
        <v>152</v>
      </c>
      <c r="H943" t="s">
        <v>55</v>
      </c>
      <c r="L943" s="30">
        <v>21192018</v>
      </c>
      <c r="M943" s="11" t="s">
        <v>44</v>
      </c>
      <c r="S943" s="30">
        <v>25743961</v>
      </c>
    </row>
    <row r="944" spans="1:19" x14ac:dyDescent="0.35">
      <c r="A944" s="43"/>
      <c r="B944" t="s">
        <v>19</v>
      </c>
      <c r="C944" t="s">
        <v>19</v>
      </c>
      <c r="D944" t="s">
        <v>14</v>
      </c>
      <c r="E944" t="s">
        <v>47</v>
      </c>
      <c r="F944" s="43" t="s">
        <v>95</v>
      </c>
      <c r="G944" t="s">
        <v>152</v>
      </c>
      <c r="H944" t="s">
        <v>55</v>
      </c>
      <c r="L944" s="30">
        <v>4974722</v>
      </c>
      <c r="M944" s="11" t="s">
        <v>44</v>
      </c>
      <c r="S944" s="30">
        <v>25962990</v>
      </c>
    </row>
    <row r="945" spans="1:19" x14ac:dyDescent="0.35">
      <c r="A945" s="43"/>
      <c r="B945" t="s">
        <v>19</v>
      </c>
      <c r="C945" t="s">
        <v>19</v>
      </c>
      <c r="D945" t="s">
        <v>19</v>
      </c>
      <c r="E945" t="s">
        <v>19</v>
      </c>
      <c r="F945" s="43" t="s">
        <v>19</v>
      </c>
      <c r="G945" t="s">
        <v>19</v>
      </c>
      <c r="H945" t="s">
        <v>19</v>
      </c>
      <c r="L945" s="30"/>
      <c r="M945" s="11"/>
      <c r="S945" s="30"/>
    </row>
    <row r="946" spans="1:19" x14ac:dyDescent="0.35">
      <c r="A946" s="41">
        <v>45190</v>
      </c>
      <c r="B946" t="s">
        <v>48</v>
      </c>
      <c r="C946" t="s">
        <v>37</v>
      </c>
      <c r="D946" t="s">
        <v>13</v>
      </c>
      <c r="E946" t="s">
        <v>47</v>
      </c>
      <c r="F946" s="43" t="s">
        <v>95</v>
      </c>
      <c r="G946" t="s">
        <v>152</v>
      </c>
      <c r="H946" t="s">
        <v>69</v>
      </c>
      <c r="L946" s="30">
        <v>32925</v>
      </c>
      <c r="M946" s="11" t="s">
        <v>44</v>
      </c>
      <c r="S946" s="30">
        <v>55106</v>
      </c>
    </row>
    <row r="947" spans="1:19" x14ac:dyDescent="0.35">
      <c r="A947" s="43"/>
      <c r="B947" t="s">
        <v>19</v>
      </c>
      <c r="C947" t="s">
        <v>19</v>
      </c>
      <c r="D947" t="s">
        <v>14</v>
      </c>
      <c r="E947" t="s">
        <v>47</v>
      </c>
      <c r="F947" s="43" t="s">
        <v>95</v>
      </c>
      <c r="G947" t="s">
        <v>152</v>
      </c>
      <c r="H947" t="s">
        <v>69</v>
      </c>
      <c r="L947" s="30">
        <v>6475</v>
      </c>
      <c r="M947" s="11" t="s">
        <v>44</v>
      </c>
      <c r="S947" s="30">
        <v>55106</v>
      </c>
    </row>
    <row r="948" spans="1:19" x14ac:dyDescent="0.35">
      <c r="A948" s="43"/>
      <c r="B948" t="s">
        <v>19</v>
      </c>
      <c r="C948" t="s">
        <v>19</v>
      </c>
      <c r="D948" t="s">
        <v>19</v>
      </c>
      <c r="E948" t="s">
        <v>19</v>
      </c>
      <c r="F948" s="43" t="s">
        <v>19</v>
      </c>
      <c r="G948" t="s">
        <v>19</v>
      </c>
      <c r="H948" t="s">
        <v>19</v>
      </c>
      <c r="L948" s="30"/>
      <c r="M948" s="11"/>
      <c r="S948" s="30"/>
    </row>
    <row r="949" spans="1:19" x14ac:dyDescent="0.35">
      <c r="A949" s="41">
        <v>45190</v>
      </c>
      <c r="B949" t="s">
        <v>48</v>
      </c>
      <c r="C949" t="s">
        <v>37</v>
      </c>
      <c r="D949" t="s">
        <v>13</v>
      </c>
      <c r="E949" t="s">
        <v>47</v>
      </c>
      <c r="F949" s="43" t="s">
        <v>95</v>
      </c>
      <c r="G949" t="s">
        <v>152</v>
      </c>
      <c r="H949" t="s">
        <v>57</v>
      </c>
      <c r="L949" s="30">
        <v>1096620</v>
      </c>
      <c r="M949" s="11" t="s">
        <v>44</v>
      </c>
      <c r="S949" s="30">
        <v>845318</v>
      </c>
    </row>
    <row r="950" spans="1:19" x14ac:dyDescent="0.35">
      <c r="A950" s="43"/>
      <c r="B950" t="s">
        <v>19</v>
      </c>
      <c r="C950" t="s">
        <v>19</v>
      </c>
      <c r="D950" t="s">
        <v>14</v>
      </c>
      <c r="E950" t="s">
        <v>47</v>
      </c>
      <c r="F950" s="43" t="s">
        <v>95</v>
      </c>
      <c r="G950" t="s">
        <v>152</v>
      </c>
      <c r="H950" t="s">
        <v>57</v>
      </c>
      <c r="L950" s="30">
        <v>112309</v>
      </c>
      <c r="M950" s="11" t="s">
        <v>44</v>
      </c>
      <c r="S950" s="30">
        <v>845318</v>
      </c>
    </row>
    <row r="951" spans="1:19" x14ac:dyDescent="0.35">
      <c r="A951" s="43"/>
      <c r="B951" t="s">
        <v>19</v>
      </c>
      <c r="C951" t="s">
        <v>19</v>
      </c>
      <c r="D951" t="s">
        <v>19</v>
      </c>
      <c r="E951" t="s">
        <v>19</v>
      </c>
      <c r="F951" s="43" t="s">
        <v>19</v>
      </c>
      <c r="G951" t="s">
        <v>19</v>
      </c>
      <c r="H951" t="s">
        <v>19</v>
      </c>
      <c r="L951" s="30"/>
      <c r="M951" s="43"/>
      <c r="S951" s="30"/>
    </row>
    <row r="952" spans="1:19" x14ac:dyDescent="0.35">
      <c r="A952" s="41">
        <v>45190</v>
      </c>
      <c r="B952" t="s">
        <v>48</v>
      </c>
      <c r="C952" t="s">
        <v>37</v>
      </c>
      <c r="D952" t="s">
        <v>13</v>
      </c>
      <c r="E952" t="s">
        <v>47</v>
      </c>
      <c r="F952" s="43" t="s">
        <v>95</v>
      </c>
      <c r="G952" t="s">
        <v>152</v>
      </c>
      <c r="H952" t="s">
        <v>191</v>
      </c>
      <c r="L952" s="30">
        <v>13852</v>
      </c>
      <c r="M952" s="11" t="s">
        <v>44</v>
      </c>
      <c r="S952" s="30">
        <v>10276</v>
      </c>
    </row>
    <row r="953" spans="1:19" x14ac:dyDescent="0.35">
      <c r="A953" s="43"/>
      <c r="B953" t="s">
        <v>19</v>
      </c>
      <c r="C953" t="s">
        <v>19</v>
      </c>
      <c r="D953" t="s">
        <v>14</v>
      </c>
      <c r="E953" t="s">
        <v>47</v>
      </c>
      <c r="F953" s="43" t="s">
        <v>95</v>
      </c>
      <c r="G953" t="s">
        <v>152</v>
      </c>
      <c r="H953" t="s">
        <v>191</v>
      </c>
      <c r="L953" s="30">
        <v>2055</v>
      </c>
      <c r="M953" s="11" t="s">
        <v>44</v>
      </c>
      <c r="S953" s="30">
        <v>10276</v>
      </c>
    </row>
    <row r="954" spans="1:19" x14ac:dyDescent="0.35">
      <c r="A954" s="43"/>
      <c r="B954" t="s">
        <v>19</v>
      </c>
      <c r="C954" t="s">
        <v>19</v>
      </c>
      <c r="D954" t="s">
        <v>19</v>
      </c>
      <c r="E954" t="s">
        <v>19</v>
      </c>
      <c r="F954" s="43" t="s">
        <v>19</v>
      </c>
      <c r="G954" t="s">
        <v>19</v>
      </c>
      <c r="H954" t="s">
        <v>19</v>
      </c>
      <c r="L954" s="30"/>
      <c r="M954" s="11"/>
      <c r="S954" s="30"/>
    </row>
    <row r="955" spans="1:19" x14ac:dyDescent="0.35">
      <c r="A955" s="41">
        <v>45190</v>
      </c>
      <c r="B955" t="s">
        <v>48</v>
      </c>
      <c r="C955" t="s">
        <v>37</v>
      </c>
      <c r="D955" t="s">
        <v>13</v>
      </c>
      <c r="E955" t="s">
        <v>47</v>
      </c>
      <c r="F955" s="43" t="s">
        <v>95</v>
      </c>
      <c r="G955" t="s">
        <v>152</v>
      </c>
      <c r="H955" t="s">
        <v>182</v>
      </c>
      <c r="L955" s="30">
        <v>35664</v>
      </c>
      <c r="M955" s="11" t="s">
        <v>44</v>
      </c>
      <c r="S955" s="30">
        <v>26457</v>
      </c>
    </row>
    <row r="956" spans="1:19" x14ac:dyDescent="0.35">
      <c r="A956" s="43"/>
      <c r="B956" t="s">
        <v>19</v>
      </c>
      <c r="C956" t="s">
        <v>19</v>
      </c>
      <c r="D956" t="s">
        <v>14</v>
      </c>
      <c r="E956" t="s">
        <v>47</v>
      </c>
      <c r="F956" s="43" t="s">
        <v>95</v>
      </c>
      <c r="G956" t="s">
        <v>152</v>
      </c>
      <c r="H956" t="s">
        <v>182</v>
      </c>
      <c r="L956" s="30">
        <v>326</v>
      </c>
      <c r="M956" s="11" t="s">
        <v>44</v>
      </c>
      <c r="S956" s="30">
        <v>26457</v>
      </c>
    </row>
    <row r="957" spans="1:19" x14ac:dyDescent="0.35">
      <c r="A957" s="43"/>
      <c r="B957" t="s">
        <v>19</v>
      </c>
      <c r="C957" t="s">
        <v>19</v>
      </c>
      <c r="D957" t="s">
        <v>19</v>
      </c>
      <c r="E957" t="s">
        <v>19</v>
      </c>
      <c r="F957" s="43" t="s">
        <v>19</v>
      </c>
      <c r="G957" t="s">
        <v>19</v>
      </c>
      <c r="H957" t="s">
        <v>19</v>
      </c>
      <c r="L957" s="30"/>
      <c r="M957" s="11"/>
      <c r="S957" s="30"/>
    </row>
    <row r="958" spans="1:19" x14ac:dyDescent="0.35">
      <c r="A958" s="41">
        <v>45190</v>
      </c>
      <c r="B958" t="s">
        <v>48</v>
      </c>
      <c r="C958" t="s">
        <v>37</v>
      </c>
      <c r="D958" t="s">
        <v>13</v>
      </c>
      <c r="E958" t="s">
        <v>47</v>
      </c>
      <c r="F958" s="43" t="s">
        <v>95</v>
      </c>
      <c r="G958" t="s">
        <v>152</v>
      </c>
      <c r="H958" t="s">
        <v>184</v>
      </c>
      <c r="L958" s="30">
        <v>62292</v>
      </c>
      <c r="M958" s="11" t="s">
        <v>44</v>
      </c>
      <c r="S958" s="30">
        <v>73604</v>
      </c>
    </row>
    <row r="959" spans="1:19" x14ac:dyDescent="0.35">
      <c r="A959" s="43"/>
      <c r="B959" t="s">
        <v>19</v>
      </c>
      <c r="C959" t="s">
        <v>19</v>
      </c>
      <c r="D959" t="s">
        <v>14</v>
      </c>
      <c r="E959" t="s">
        <v>47</v>
      </c>
      <c r="F959" s="43" t="s">
        <v>95</v>
      </c>
      <c r="G959" t="s">
        <v>152</v>
      </c>
      <c r="H959" t="s">
        <v>184</v>
      </c>
      <c r="L959" s="30">
        <v>152</v>
      </c>
      <c r="M959" s="11" t="s">
        <v>44</v>
      </c>
      <c r="S959" s="30">
        <v>73604</v>
      </c>
    </row>
    <row r="960" spans="1:19" x14ac:dyDescent="0.35">
      <c r="A960" s="43"/>
      <c r="B960" t="s">
        <v>19</v>
      </c>
      <c r="C960" t="s">
        <v>19</v>
      </c>
      <c r="D960" t="s">
        <v>19</v>
      </c>
      <c r="E960" t="s">
        <v>19</v>
      </c>
      <c r="F960" s="43" t="s">
        <v>19</v>
      </c>
      <c r="G960" t="s">
        <v>19</v>
      </c>
      <c r="H960" t="s">
        <v>19</v>
      </c>
      <c r="L960" s="30"/>
      <c r="M960" s="11"/>
      <c r="S960" s="30"/>
    </row>
    <row r="961" spans="1:19" x14ac:dyDescent="0.35">
      <c r="A961" s="41">
        <v>45190</v>
      </c>
      <c r="B961" t="s">
        <v>51</v>
      </c>
      <c r="C961" t="s">
        <v>37</v>
      </c>
      <c r="D961" t="s">
        <v>13</v>
      </c>
      <c r="E961" t="s">
        <v>47</v>
      </c>
      <c r="F961" s="43" t="s">
        <v>95</v>
      </c>
      <c r="G961" t="s">
        <v>152</v>
      </c>
      <c r="H961" t="s">
        <v>39</v>
      </c>
      <c r="L961" s="30">
        <v>11792057</v>
      </c>
      <c r="M961" s="11" t="s">
        <v>44</v>
      </c>
      <c r="S961" s="30">
        <v>10928380</v>
      </c>
    </row>
    <row r="962" spans="1:19" x14ac:dyDescent="0.35">
      <c r="A962" s="43"/>
      <c r="B962" t="s">
        <v>19</v>
      </c>
      <c r="C962" t="s">
        <v>19</v>
      </c>
      <c r="D962" t="s">
        <v>14</v>
      </c>
      <c r="E962" t="s">
        <v>47</v>
      </c>
      <c r="F962" s="43" t="s">
        <v>95</v>
      </c>
      <c r="G962" t="s">
        <v>152</v>
      </c>
      <c r="H962" t="s">
        <v>39</v>
      </c>
      <c r="L962" s="30">
        <v>1068797</v>
      </c>
      <c r="M962" s="11" t="s">
        <v>44</v>
      </c>
      <c r="S962" s="30">
        <v>10928380</v>
      </c>
    </row>
    <row r="963" spans="1:19" x14ac:dyDescent="0.35">
      <c r="A963" s="43"/>
      <c r="B963" t="s">
        <v>19</v>
      </c>
      <c r="C963" t="s">
        <v>19</v>
      </c>
      <c r="D963" t="s">
        <v>19</v>
      </c>
      <c r="E963" t="s">
        <v>19</v>
      </c>
      <c r="F963" s="43" t="s">
        <v>19</v>
      </c>
      <c r="G963" t="s">
        <v>19</v>
      </c>
      <c r="H963" t="s">
        <v>19</v>
      </c>
      <c r="L963" s="30"/>
      <c r="M963" s="11"/>
      <c r="S963" s="30"/>
    </row>
    <row r="964" spans="1:19" x14ac:dyDescent="0.35">
      <c r="A964" s="41">
        <v>45190</v>
      </c>
      <c r="B964" t="s">
        <v>51</v>
      </c>
      <c r="C964" t="s">
        <v>37</v>
      </c>
      <c r="D964" t="s">
        <v>13</v>
      </c>
      <c r="E964" t="s">
        <v>47</v>
      </c>
      <c r="F964" s="43" t="s">
        <v>95</v>
      </c>
      <c r="G964" t="s">
        <v>152</v>
      </c>
      <c r="H964" t="s">
        <v>52</v>
      </c>
      <c r="L964" s="30">
        <v>16856482</v>
      </c>
      <c r="M964" s="11" t="s">
        <v>44</v>
      </c>
      <c r="S964" s="30">
        <v>21365783</v>
      </c>
    </row>
    <row r="965" spans="1:19" x14ac:dyDescent="0.35">
      <c r="A965" s="43"/>
      <c r="B965" t="s">
        <v>19</v>
      </c>
      <c r="C965" t="s">
        <v>19</v>
      </c>
      <c r="D965" t="s">
        <v>14</v>
      </c>
      <c r="E965" t="s">
        <v>47</v>
      </c>
      <c r="F965" s="43" t="s">
        <v>95</v>
      </c>
      <c r="G965" t="s">
        <v>152</v>
      </c>
      <c r="H965" t="s">
        <v>52</v>
      </c>
      <c r="L965" s="30">
        <v>671130</v>
      </c>
      <c r="M965" s="11" t="s">
        <v>44</v>
      </c>
      <c r="S965" s="30">
        <v>21287341</v>
      </c>
    </row>
    <row r="966" spans="1:19" x14ac:dyDescent="0.35">
      <c r="A966" s="43"/>
      <c r="B966" t="s">
        <v>19</v>
      </c>
      <c r="C966" t="s">
        <v>19</v>
      </c>
      <c r="D966" t="s">
        <v>19</v>
      </c>
      <c r="E966" t="s">
        <v>19</v>
      </c>
      <c r="F966" s="43" t="s">
        <v>19</v>
      </c>
      <c r="G966" t="s">
        <v>19</v>
      </c>
      <c r="H966" t="s">
        <v>19</v>
      </c>
      <c r="L966" s="30"/>
      <c r="M966" s="11"/>
      <c r="S966" s="30"/>
    </row>
    <row r="967" spans="1:19" x14ac:dyDescent="0.35">
      <c r="A967" s="41">
        <v>45190</v>
      </c>
      <c r="B967" t="s">
        <v>51</v>
      </c>
      <c r="C967" t="s">
        <v>37</v>
      </c>
      <c r="D967" t="s">
        <v>13</v>
      </c>
      <c r="E967" t="s">
        <v>47</v>
      </c>
      <c r="F967" s="43" t="s">
        <v>95</v>
      </c>
      <c r="G967" t="s">
        <v>152</v>
      </c>
      <c r="H967" t="s">
        <v>66</v>
      </c>
      <c r="L967" s="30">
        <v>383517</v>
      </c>
      <c r="M967" s="11" t="s">
        <v>44</v>
      </c>
      <c r="S967" s="30">
        <v>358575</v>
      </c>
    </row>
    <row r="968" spans="1:19" x14ac:dyDescent="0.35">
      <c r="A968" s="43"/>
      <c r="B968" t="s">
        <v>19</v>
      </c>
      <c r="C968" t="s">
        <v>19</v>
      </c>
      <c r="D968" t="s">
        <v>14</v>
      </c>
      <c r="E968" t="s">
        <v>47</v>
      </c>
      <c r="F968" s="43" t="s">
        <v>95</v>
      </c>
      <c r="G968" t="s">
        <v>152</v>
      </c>
      <c r="H968" t="s">
        <v>66</v>
      </c>
      <c r="L968" s="30">
        <v>12625</v>
      </c>
      <c r="M968" s="11" t="s">
        <v>44</v>
      </c>
      <c r="S968" s="30">
        <v>358575</v>
      </c>
    </row>
    <row r="969" spans="1:19" x14ac:dyDescent="0.35">
      <c r="A969" s="43"/>
      <c r="B969" t="s">
        <v>19</v>
      </c>
      <c r="C969" t="s">
        <v>19</v>
      </c>
      <c r="D969" t="s">
        <v>19</v>
      </c>
      <c r="E969" t="s">
        <v>19</v>
      </c>
      <c r="F969" s="43" t="s">
        <v>19</v>
      </c>
      <c r="G969" t="s">
        <v>19</v>
      </c>
      <c r="H969" t="s">
        <v>19</v>
      </c>
      <c r="L969" s="30"/>
      <c r="M969" s="11"/>
      <c r="S969" s="30"/>
    </row>
    <row r="970" spans="1:19" x14ac:dyDescent="0.35">
      <c r="A970" s="41">
        <v>45190</v>
      </c>
      <c r="B970" t="s">
        <v>51</v>
      </c>
      <c r="C970" t="s">
        <v>37</v>
      </c>
      <c r="D970" t="s">
        <v>13</v>
      </c>
      <c r="E970" t="s">
        <v>47</v>
      </c>
      <c r="F970" s="43" t="s">
        <v>95</v>
      </c>
      <c r="G970" t="s">
        <v>152</v>
      </c>
      <c r="H970" t="s">
        <v>126</v>
      </c>
      <c r="L970" s="30">
        <v>28046</v>
      </c>
      <c r="M970" s="11" t="s">
        <v>44</v>
      </c>
      <c r="S970" s="30">
        <v>32733</v>
      </c>
    </row>
    <row r="971" spans="1:19" x14ac:dyDescent="0.35">
      <c r="A971" s="43"/>
      <c r="B971" t="s">
        <v>19</v>
      </c>
      <c r="C971" t="s">
        <v>19</v>
      </c>
      <c r="D971" t="s">
        <v>14</v>
      </c>
      <c r="E971" t="s">
        <v>47</v>
      </c>
      <c r="F971" s="43" t="s">
        <v>95</v>
      </c>
      <c r="G971" t="s">
        <v>152</v>
      </c>
      <c r="H971" t="s">
        <v>126</v>
      </c>
      <c r="L971" s="30">
        <v>3085</v>
      </c>
      <c r="M971" s="11" t="s">
        <v>44</v>
      </c>
      <c r="S971" s="30">
        <v>32733</v>
      </c>
    </row>
    <row r="972" spans="1:19" x14ac:dyDescent="0.35">
      <c r="A972" s="43"/>
      <c r="B972" t="s">
        <v>19</v>
      </c>
      <c r="C972" t="s">
        <v>19</v>
      </c>
      <c r="D972" t="s">
        <v>19</v>
      </c>
      <c r="E972" t="s">
        <v>19</v>
      </c>
      <c r="F972" s="43" t="s">
        <v>19</v>
      </c>
      <c r="G972" t="s">
        <v>19</v>
      </c>
      <c r="H972" t="s">
        <v>19</v>
      </c>
      <c r="L972" s="30"/>
      <c r="M972" s="11"/>
      <c r="S972" s="30"/>
    </row>
    <row r="973" spans="1:19" x14ac:dyDescent="0.35">
      <c r="A973" s="41">
        <v>45190</v>
      </c>
      <c r="B973" t="s">
        <v>51</v>
      </c>
      <c r="C973" t="s">
        <v>37</v>
      </c>
      <c r="D973" t="s">
        <v>13</v>
      </c>
      <c r="E973" t="s">
        <v>47</v>
      </c>
      <c r="F973" s="43" t="s">
        <v>95</v>
      </c>
      <c r="G973" t="s">
        <v>152</v>
      </c>
      <c r="H973" t="s">
        <v>29</v>
      </c>
      <c r="L973" s="30">
        <v>3038317</v>
      </c>
      <c r="M973" s="11" t="s">
        <v>44</v>
      </c>
      <c r="S973" s="30">
        <v>2352939</v>
      </c>
    </row>
    <row r="974" spans="1:19" x14ac:dyDescent="0.35">
      <c r="A974" s="43"/>
      <c r="B974" t="s">
        <v>19</v>
      </c>
      <c r="C974" t="s">
        <v>19</v>
      </c>
      <c r="D974" t="s">
        <v>14</v>
      </c>
      <c r="E974" t="s">
        <v>47</v>
      </c>
      <c r="F974" s="43" t="s">
        <v>95</v>
      </c>
      <c r="G974" t="s">
        <v>152</v>
      </c>
      <c r="H974" t="s">
        <v>29</v>
      </c>
      <c r="L974" s="30">
        <v>23971</v>
      </c>
      <c r="M974" s="11" t="s">
        <v>44</v>
      </c>
      <c r="S974" s="30">
        <v>2352939</v>
      </c>
    </row>
    <row r="975" spans="1:19" x14ac:dyDescent="0.35">
      <c r="A975" s="43"/>
      <c r="B975" t="s">
        <v>19</v>
      </c>
      <c r="C975" t="s">
        <v>19</v>
      </c>
      <c r="D975" t="s">
        <v>19</v>
      </c>
      <c r="E975" t="s">
        <v>19</v>
      </c>
      <c r="F975" s="43" t="s">
        <v>19</v>
      </c>
      <c r="G975" t="s">
        <v>19</v>
      </c>
      <c r="H975" t="s">
        <v>19</v>
      </c>
      <c r="L975" s="30"/>
      <c r="M975" s="11"/>
      <c r="S975" s="30"/>
    </row>
    <row r="976" spans="1:19" x14ac:dyDescent="0.35">
      <c r="A976" s="41">
        <v>45190</v>
      </c>
      <c r="B976" t="s">
        <v>51</v>
      </c>
      <c r="C976" t="s">
        <v>37</v>
      </c>
      <c r="D976" t="s">
        <v>13</v>
      </c>
      <c r="E976" t="s">
        <v>47</v>
      </c>
      <c r="F976" s="43" t="s">
        <v>95</v>
      </c>
      <c r="G976" t="s">
        <v>152</v>
      </c>
      <c r="H976" t="s">
        <v>169</v>
      </c>
      <c r="L976" s="30">
        <v>26862</v>
      </c>
      <c r="M976" s="11" t="s">
        <v>44</v>
      </c>
      <c r="S976" s="30">
        <v>21992</v>
      </c>
    </row>
    <row r="977" spans="1:19" x14ac:dyDescent="0.35">
      <c r="A977" s="43"/>
      <c r="B977" t="s">
        <v>19</v>
      </c>
      <c r="C977" t="s">
        <v>19</v>
      </c>
      <c r="D977" t="s">
        <v>14</v>
      </c>
      <c r="E977" t="s">
        <v>47</v>
      </c>
      <c r="F977" s="43" t="s">
        <v>95</v>
      </c>
      <c r="G977" t="s">
        <v>152</v>
      </c>
      <c r="H977" t="s">
        <v>169</v>
      </c>
      <c r="L977" s="30">
        <v>626</v>
      </c>
      <c r="M977" s="11" t="s">
        <v>44</v>
      </c>
      <c r="S977" s="30">
        <v>21992</v>
      </c>
    </row>
    <row r="978" spans="1:19" x14ac:dyDescent="0.35">
      <c r="A978" s="43"/>
      <c r="B978" t="s">
        <v>19</v>
      </c>
      <c r="C978" t="s">
        <v>19</v>
      </c>
      <c r="D978" t="s">
        <v>19</v>
      </c>
      <c r="E978" t="s">
        <v>19</v>
      </c>
      <c r="F978" s="43" t="s">
        <v>19</v>
      </c>
      <c r="G978" t="s">
        <v>19</v>
      </c>
      <c r="H978" t="s">
        <v>19</v>
      </c>
      <c r="L978" s="30"/>
      <c r="M978" s="11"/>
      <c r="S978" s="30"/>
    </row>
    <row r="979" spans="1:19" x14ac:dyDescent="0.35">
      <c r="A979" s="41">
        <v>45190</v>
      </c>
      <c r="B979" t="s">
        <v>51</v>
      </c>
      <c r="C979" t="s">
        <v>37</v>
      </c>
      <c r="D979" t="s">
        <v>13</v>
      </c>
      <c r="E979" t="s">
        <v>47</v>
      </c>
      <c r="F979" s="43" t="s">
        <v>95</v>
      </c>
      <c r="G979" t="s">
        <v>152</v>
      </c>
      <c r="H979" t="s">
        <v>170</v>
      </c>
      <c r="L979" s="30">
        <v>19324</v>
      </c>
      <c r="M979" s="11" t="s">
        <v>44</v>
      </c>
      <c r="S979" s="30">
        <v>36733</v>
      </c>
    </row>
    <row r="980" spans="1:19" x14ac:dyDescent="0.35">
      <c r="A980" s="43"/>
      <c r="B980" t="s">
        <v>19</v>
      </c>
      <c r="C980" t="s">
        <v>19</v>
      </c>
      <c r="D980" t="s">
        <v>14</v>
      </c>
      <c r="E980" t="s">
        <v>47</v>
      </c>
      <c r="F980" s="43" t="s">
        <v>95</v>
      </c>
      <c r="G980" t="s">
        <v>152</v>
      </c>
      <c r="H980" t="s">
        <v>170</v>
      </c>
      <c r="L980" s="30">
        <v>1620</v>
      </c>
      <c r="M980" s="11" t="s">
        <v>44</v>
      </c>
      <c r="S980" s="30">
        <v>36733</v>
      </c>
    </row>
    <row r="981" spans="1:19" x14ac:dyDescent="0.35">
      <c r="A981" s="43"/>
      <c r="B981" t="s">
        <v>19</v>
      </c>
      <c r="C981" t="s">
        <v>19</v>
      </c>
      <c r="D981" t="s">
        <v>19</v>
      </c>
      <c r="E981" t="s">
        <v>19</v>
      </c>
      <c r="F981" s="43" t="s">
        <v>19</v>
      </c>
      <c r="G981" t="s">
        <v>19</v>
      </c>
      <c r="H981" t="s">
        <v>19</v>
      </c>
      <c r="L981" s="30"/>
      <c r="M981" s="11"/>
      <c r="S981" s="30"/>
    </row>
    <row r="982" spans="1:19" x14ac:dyDescent="0.35">
      <c r="A982" s="41">
        <v>45190</v>
      </c>
      <c r="B982" t="s">
        <v>51</v>
      </c>
      <c r="C982" t="s">
        <v>37</v>
      </c>
      <c r="D982" t="s">
        <v>13</v>
      </c>
      <c r="E982" t="s">
        <v>47</v>
      </c>
      <c r="F982" s="43" t="s">
        <v>95</v>
      </c>
      <c r="G982" t="s">
        <v>152</v>
      </c>
      <c r="H982" t="s">
        <v>173</v>
      </c>
      <c r="L982" s="30">
        <v>235989</v>
      </c>
      <c r="M982" s="11" t="s">
        <v>44</v>
      </c>
      <c r="S982" s="30">
        <v>236982</v>
      </c>
    </row>
    <row r="983" spans="1:19" x14ac:dyDescent="0.35">
      <c r="A983" s="43"/>
      <c r="B983" t="s">
        <v>19</v>
      </c>
      <c r="C983" t="s">
        <v>19</v>
      </c>
      <c r="D983" t="s">
        <v>14</v>
      </c>
      <c r="E983" t="s">
        <v>47</v>
      </c>
      <c r="F983" s="43" t="s">
        <v>95</v>
      </c>
      <c r="G983" t="s">
        <v>152</v>
      </c>
      <c r="H983" t="s">
        <v>173</v>
      </c>
      <c r="L983" s="30">
        <v>35087</v>
      </c>
      <c r="M983" s="11" t="s">
        <v>44</v>
      </c>
      <c r="S983" s="30">
        <v>236982</v>
      </c>
    </row>
    <row r="984" spans="1:19" x14ac:dyDescent="0.35">
      <c r="A984" s="43"/>
      <c r="B984" t="s">
        <v>19</v>
      </c>
      <c r="C984" t="s">
        <v>19</v>
      </c>
      <c r="D984" t="s">
        <v>19</v>
      </c>
      <c r="E984" t="s">
        <v>19</v>
      </c>
      <c r="F984" s="43" t="s">
        <v>19</v>
      </c>
      <c r="G984" t="s">
        <v>19</v>
      </c>
      <c r="H984" t="s">
        <v>19</v>
      </c>
      <c r="L984" s="30"/>
      <c r="M984" s="11"/>
      <c r="S984" s="30"/>
    </row>
    <row r="985" spans="1:19" x14ac:dyDescent="0.35">
      <c r="A985" s="41">
        <v>45190</v>
      </c>
      <c r="B985" t="s">
        <v>51</v>
      </c>
      <c r="C985" t="s">
        <v>37</v>
      </c>
      <c r="D985" t="s">
        <v>13</v>
      </c>
      <c r="E985" t="s">
        <v>47</v>
      </c>
      <c r="F985" s="43" t="s">
        <v>95</v>
      </c>
      <c r="G985" t="s">
        <v>152</v>
      </c>
      <c r="H985" t="s">
        <v>186</v>
      </c>
      <c r="L985" s="30">
        <v>84464</v>
      </c>
      <c r="M985" s="11" t="s">
        <v>44</v>
      </c>
      <c r="S985" s="30">
        <v>77004</v>
      </c>
    </row>
    <row r="986" spans="1:19" x14ac:dyDescent="0.35">
      <c r="A986" s="43"/>
      <c r="B986" t="s">
        <v>19</v>
      </c>
      <c r="C986" t="s">
        <v>19</v>
      </c>
      <c r="D986" t="s">
        <v>14</v>
      </c>
      <c r="E986" t="s">
        <v>47</v>
      </c>
      <c r="F986" s="43" t="s">
        <v>95</v>
      </c>
      <c r="G986" t="s">
        <v>152</v>
      </c>
      <c r="H986" t="s">
        <v>186</v>
      </c>
      <c r="L986" s="30">
        <v>624</v>
      </c>
      <c r="M986" s="11" t="s">
        <v>44</v>
      </c>
      <c r="S986" s="30">
        <v>77004</v>
      </c>
    </row>
    <row r="987" spans="1:19" x14ac:dyDescent="0.35">
      <c r="A987" s="43"/>
      <c r="B987" t="s">
        <v>19</v>
      </c>
      <c r="C987" t="s">
        <v>19</v>
      </c>
      <c r="D987" t="s">
        <v>19</v>
      </c>
      <c r="E987" t="s">
        <v>19</v>
      </c>
      <c r="F987" s="43" t="s">
        <v>19</v>
      </c>
      <c r="G987" t="s">
        <v>19</v>
      </c>
      <c r="H987" t="s">
        <v>19</v>
      </c>
      <c r="L987" s="30"/>
      <c r="M987" s="43"/>
      <c r="S987" s="30"/>
    </row>
    <row r="988" spans="1:19" x14ac:dyDescent="0.35">
      <c r="A988" s="41">
        <v>45190</v>
      </c>
      <c r="B988" t="s">
        <v>51</v>
      </c>
      <c r="C988" t="s">
        <v>37</v>
      </c>
      <c r="D988" t="s">
        <v>13</v>
      </c>
      <c r="E988" t="s">
        <v>47</v>
      </c>
      <c r="F988" s="43" t="s">
        <v>95</v>
      </c>
      <c r="G988" t="s">
        <v>152</v>
      </c>
      <c r="H988" t="s">
        <v>64</v>
      </c>
      <c r="L988" s="30">
        <v>2210215</v>
      </c>
      <c r="M988" s="11" t="s">
        <v>44</v>
      </c>
      <c r="S988" s="30">
        <v>1750231</v>
      </c>
    </row>
    <row r="989" spans="1:19" x14ac:dyDescent="0.35">
      <c r="A989" s="43"/>
      <c r="B989" t="s">
        <v>19</v>
      </c>
      <c r="C989" t="s">
        <v>19</v>
      </c>
      <c r="D989" t="s">
        <v>14</v>
      </c>
      <c r="E989" t="s">
        <v>47</v>
      </c>
      <c r="F989" s="43" t="s">
        <v>95</v>
      </c>
      <c r="G989" t="s">
        <v>152</v>
      </c>
      <c r="H989" t="s">
        <v>64</v>
      </c>
      <c r="L989" s="30">
        <v>240124</v>
      </c>
      <c r="M989" s="11" t="s">
        <v>44</v>
      </c>
      <c r="S989" s="30">
        <v>1750231</v>
      </c>
    </row>
    <row r="990" spans="1:19" x14ac:dyDescent="0.35">
      <c r="A990" s="43"/>
      <c r="B990" t="s">
        <v>19</v>
      </c>
      <c r="C990" t="s">
        <v>19</v>
      </c>
      <c r="D990" t="s">
        <v>19</v>
      </c>
      <c r="E990" t="s">
        <v>19</v>
      </c>
      <c r="F990" s="43" t="s">
        <v>19</v>
      </c>
      <c r="G990" t="s">
        <v>19</v>
      </c>
      <c r="H990" t="s">
        <v>19</v>
      </c>
      <c r="L990" s="30"/>
      <c r="M990" s="11"/>
      <c r="S990" s="30"/>
    </row>
    <row r="991" spans="1:19" x14ac:dyDescent="0.35">
      <c r="A991" s="41">
        <v>45190</v>
      </c>
      <c r="B991" t="s">
        <v>51</v>
      </c>
      <c r="C991" t="s">
        <v>37</v>
      </c>
      <c r="D991" t="s">
        <v>13</v>
      </c>
      <c r="E991" t="s">
        <v>47</v>
      </c>
      <c r="F991" s="43" t="s">
        <v>95</v>
      </c>
      <c r="G991" t="s">
        <v>152</v>
      </c>
      <c r="H991" t="s">
        <v>192</v>
      </c>
      <c r="L991" s="30">
        <v>24679</v>
      </c>
      <c r="M991" s="11" t="s">
        <v>44</v>
      </c>
      <c r="S991" s="30">
        <v>18308</v>
      </c>
    </row>
    <row r="992" spans="1:19" x14ac:dyDescent="0.35">
      <c r="A992" s="43"/>
      <c r="B992" t="s">
        <v>19</v>
      </c>
      <c r="C992" t="s">
        <v>19</v>
      </c>
      <c r="D992" t="s">
        <v>14</v>
      </c>
      <c r="E992" t="s">
        <v>47</v>
      </c>
      <c r="F992" s="43" t="s">
        <v>95</v>
      </c>
      <c r="G992" t="s">
        <v>152</v>
      </c>
      <c r="H992" t="s">
        <v>192</v>
      </c>
      <c r="L992" s="30">
        <v>3662</v>
      </c>
      <c r="M992" s="11" t="s">
        <v>44</v>
      </c>
      <c r="S992" s="30">
        <v>18308</v>
      </c>
    </row>
    <row r="993" spans="1:19" x14ac:dyDescent="0.35">
      <c r="A993" s="43"/>
      <c r="B993" t="s">
        <v>19</v>
      </c>
      <c r="C993" t="s">
        <v>19</v>
      </c>
      <c r="D993" t="s">
        <v>19</v>
      </c>
      <c r="E993" t="s">
        <v>19</v>
      </c>
      <c r="F993" s="43" t="s">
        <v>19</v>
      </c>
      <c r="G993" t="s">
        <v>19</v>
      </c>
      <c r="H993" t="s">
        <v>19</v>
      </c>
      <c r="L993" s="30"/>
      <c r="M993" s="11"/>
      <c r="S993" s="30"/>
    </row>
    <row r="994" spans="1:19" x14ac:dyDescent="0.35">
      <c r="A994" s="41">
        <v>45190</v>
      </c>
      <c r="B994" t="s">
        <v>51</v>
      </c>
      <c r="C994" t="s">
        <v>37</v>
      </c>
      <c r="D994" t="s">
        <v>13</v>
      </c>
      <c r="E994" t="s">
        <v>47</v>
      </c>
      <c r="F994" s="43" t="s">
        <v>95</v>
      </c>
      <c r="G994" t="s">
        <v>152</v>
      </c>
      <c r="H994" t="s">
        <v>68</v>
      </c>
      <c r="L994" s="30">
        <v>2330996</v>
      </c>
      <c r="M994" s="11" t="s">
        <v>44</v>
      </c>
      <c r="S994" s="30">
        <v>1761403</v>
      </c>
    </row>
    <row r="995" spans="1:19" x14ac:dyDescent="0.35">
      <c r="A995" s="43"/>
      <c r="B995" t="s">
        <v>19</v>
      </c>
      <c r="C995" t="s">
        <v>19</v>
      </c>
      <c r="D995" t="s">
        <v>14</v>
      </c>
      <c r="E995" t="s">
        <v>47</v>
      </c>
      <c r="F995" s="43" t="s">
        <v>95</v>
      </c>
      <c r="G995" t="s">
        <v>152</v>
      </c>
      <c r="H995" t="s">
        <v>68</v>
      </c>
      <c r="L995" s="30">
        <v>143583</v>
      </c>
      <c r="M995" s="11" t="s">
        <v>44</v>
      </c>
      <c r="S995" s="30">
        <v>1761403</v>
      </c>
    </row>
    <row r="996" spans="1:19" x14ac:dyDescent="0.35">
      <c r="A996" s="43"/>
      <c r="B996" t="s">
        <v>19</v>
      </c>
      <c r="C996" t="s">
        <v>19</v>
      </c>
      <c r="D996" t="s">
        <v>19</v>
      </c>
      <c r="E996" t="s">
        <v>19</v>
      </c>
      <c r="F996" s="43" t="s">
        <v>19</v>
      </c>
      <c r="G996" t="s">
        <v>19</v>
      </c>
      <c r="H996" t="s">
        <v>19</v>
      </c>
      <c r="L996" s="30"/>
      <c r="M996" s="11"/>
      <c r="S996" s="30"/>
    </row>
    <row r="997" spans="1:19" x14ac:dyDescent="0.35">
      <c r="A997" s="41">
        <v>45190</v>
      </c>
      <c r="B997" t="s">
        <v>51</v>
      </c>
      <c r="C997" t="s">
        <v>37</v>
      </c>
      <c r="D997" t="s">
        <v>13</v>
      </c>
      <c r="E997" t="s">
        <v>47</v>
      </c>
      <c r="F997" s="43" t="s">
        <v>95</v>
      </c>
      <c r="G997" t="s">
        <v>152</v>
      </c>
      <c r="H997" t="s">
        <v>43</v>
      </c>
      <c r="L997" s="30">
        <v>424859</v>
      </c>
      <c r="M997" s="11" t="s">
        <v>44</v>
      </c>
      <c r="S997" s="30">
        <v>373309</v>
      </c>
    </row>
    <row r="998" spans="1:19" x14ac:dyDescent="0.35">
      <c r="A998" s="43"/>
      <c r="B998" t="s">
        <v>19</v>
      </c>
      <c r="C998" t="s">
        <v>19</v>
      </c>
      <c r="D998" t="s">
        <v>14</v>
      </c>
      <c r="E998" t="s">
        <v>47</v>
      </c>
      <c r="F998" s="43" t="s">
        <v>95</v>
      </c>
      <c r="G998" t="s">
        <v>152</v>
      </c>
      <c r="H998" t="s">
        <v>43</v>
      </c>
      <c r="L998" s="30">
        <v>50965</v>
      </c>
      <c r="M998" s="11" t="s">
        <v>44</v>
      </c>
      <c r="S998" s="30">
        <v>373309</v>
      </c>
    </row>
    <row r="999" spans="1:19" x14ac:dyDescent="0.35">
      <c r="A999" s="43"/>
      <c r="B999" t="s">
        <v>19</v>
      </c>
      <c r="C999" t="s">
        <v>19</v>
      </c>
      <c r="D999" t="s">
        <v>19</v>
      </c>
      <c r="E999" t="s">
        <v>19</v>
      </c>
      <c r="F999" s="43" t="s">
        <v>19</v>
      </c>
      <c r="G999" t="s">
        <v>19</v>
      </c>
      <c r="H999" t="s">
        <v>19</v>
      </c>
      <c r="L999" s="30"/>
      <c r="M999" s="11"/>
      <c r="S999" s="30"/>
    </row>
    <row r="1000" spans="1:19" x14ac:dyDescent="0.35">
      <c r="A1000" s="41">
        <v>45190</v>
      </c>
      <c r="B1000" t="s">
        <v>51</v>
      </c>
      <c r="C1000" t="s">
        <v>37</v>
      </c>
      <c r="D1000" t="s">
        <v>13</v>
      </c>
      <c r="E1000" t="s">
        <v>47</v>
      </c>
      <c r="F1000" s="43" t="s">
        <v>95</v>
      </c>
      <c r="G1000" t="s">
        <v>152</v>
      </c>
      <c r="H1000" t="s">
        <v>148</v>
      </c>
      <c r="L1000" s="30">
        <v>1333107</v>
      </c>
      <c r="M1000" s="11" t="s">
        <v>44</v>
      </c>
      <c r="S1000" s="30">
        <v>1058242</v>
      </c>
    </row>
    <row r="1001" spans="1:19" x14ac:dyDescent="0.35">
      <c r="A1001" s="43"/>
      <c r="B1001" t="s">
        <v>19</v>
      </c>
      <c r="C1001" t="s">
        <v>19</v>
      </c>
      <c r="D1001" t="s">
        <v>14</v>
      </c>
      <c r="E1001" t="s">
        <v>47</v>
      </c>
      <c r="F1001" s="43" t="s">
        <v>95</v>
      </c>
      <c r="G1001" t="s">
        <v>152</v>
      </c>
      <c r="H1001" t="s">
        <v>148</v>
      </c>
      <c r="L1001" s="30">
        <v>45089</v>
      </c>
      <c r="M1001" s="11" t="s">
        <v>44</v>
      </c>
      <c r="S1001" s="30">
        <v>1058242</v>
      </c>
    </row>
    <row r="1002" spans="1:19" x14ac:dyDescent="0.35">
      <c r="A1002" s="43"/>
      <c r="B1002" t="s">
        <v>19</v>
      </c>
      <c r="C1002" t="s">
        <v>19</v>
      </c>
      <c r="D1002" t="s">
        <v>19</v>
      </c>
      <c r="E1002" t="s">
        <v>19</v>
      </c>
      <c r="F1002" s="43" t="s">
        <v>19</v>
      </c>
      <c r="G1002" t="s">
        <v>19</v>
      </c>
      <c r="H1002" t="s">
        <v>19</v>
      </c>
      <c r="L1002" s="30"/>
      <c r="M1002" s="11"/>
      <c r="S1002" s="30"/>
    </row>
    <row r="1003" spans="1:19" x14ac:dyDescent="0.35">
      <c r="A1003" s="41">
        <v>45190</v>
      </c>
      <c r="B1003" t="s">
        <v>51</v>
      </c>
      <c r="C1003" t="s">
        <v>37</v>
      </c>
      <c r="D1003" t="s">
        <v>13</v>
      </c>
      <c r="E1003" t="s">
        <v>47</v>
      </c>
      <c r="F1003" s="43" t="s">
        <v>95</v>
      </c>
      <c r="G1003" t="s">
        <v>152</v>
      </c>
      <c r="H1003" t="s">
        <v>176</v>
      </c>
      <c r="L1003" s="30">
        <v>75969</v>
      </c>
      <c r="M1003" s="11" t="s">
        <v>44</v>
      </c>
      <c r="S1003" s="30">
        <v>56357</v>
      </c>
    </row>
    <row r="1004" spans="1:19" x14ac:dyDescent="0.35">
      <c r="A1004" s="43"/>
      <c r="B1004" t="s">
        <v>19</v>
      </c>
      <c r="C1004" t="s">
        <v>19</v>
      </c>
      <c r="D1004" t="s">
        <v>14</v>
      </c>
      <c r="E1004" t="s">
        <v>47</v>
      </c>
      <c r="F1004" s="43" t="s">
        <v>95</v>
      </c>
      <c r="G1004" t="s">
        <v>152</v>
      </c>
      <c r="H1004" t="s">
        <v>176</v>
      </c>
      <c r="L1004" s="30">
        <v>320</v>
      </c>
      <c r="M1004" s="11" t="s">
        <v>44</v>
      </c>
      <c r="S1004" s="30">
        <v>56357</v>
      </c>
    </row>
    <row r="1005" spans="1:19" x14ac:dyDescent="0.35">
      <c r="A1005" s="43"/>
      <c r="B1005" t="s">
        <v>19</v>
      </c>
      <c r="C1005" t="s">
        <v>19</v>
      </c>
      <c r="D1005" t="s">
        <v>19</v>
      </c>
      <c r="E1005" t="s">
        <v>19</v>
      </c>
      <c r="F1005" s="43" t="s">
        <v>19</v>
      </c>
      <c r="G1005" t="s">
        <v>19</v>
      </c>
      <c r="H1005" t="s">
        <v>19</v>
      </c>
      <c r="L1005" s="30"/>
      <c r="M1005" s="11"/>
      <c r="S1005" s="30"/>
    </row>
    <row r="1006" spans="1:19" x14ac:dyDescent="0.35">
      <c r="A1006" s="41">
        <v>45190</v>
      </c>
      <c r="B1006" t="s">
        <v>51</v>
      </c>
      <c r="C1006" t="s">
        <v>37</v>
      </c>
      <c r="D1006" t="s">
        <v>13</v>
      </c>
      <c r="E1006" t="s">
        <v>47</v>
      </c>
      <c r="F1006" s="43" t="s">
        <v>95</v>
      </c>
      <c r="G1006" t="s">
        <v>152</v>
      </c>
      <c r="H1006" t="s">
        <v>177</v>
      </c>
      <c r="L1006" s="30">
        <v>38438</v>
      </c>
      <c r="M1006" s="11" t="s">
        <v>44</v>
      </c>
      <c r="S1006" s="30">
        <v>28515</v>
      </c>
    </row>
    <row r="1007" spans="1:19" x14ac:dyDescent="0.35">
      <c r="A1007" s="43"/>
      <c r="B1007" t="s">
        <v>19</v>
      </c>
      <c r="C1007" t="s">
        <v>19</v>
      </c>
      <c r="D1007" t="s">
        <v>14</v>
      </c>
      <c r="E1007" t="s">
        <v>47</v>
      </c>
      <c r="F1007" s="43" t="s">
        <v>95</v>
      </c>
      <c r="G1007" t="s">
        <v>152</v>
      </c>
      <c r="H1007" t="s">
        <v>177</v>
      </c>
      <c r="L1007" s="30">
        <v>53</v>
      </c>
      <c r="M1007" s="11" t="s">
        <v>44</v>
      </c>
      <c r="S1007" s="30">
        <v>28515</v>
      </c>
    </row>
    <row r="1008" spans="1:19" x14ac:dyDescent="0.35">
      <c r="A1008" s="43"/>
      <c r="B1008" t="s">
        <v>19</v>
      </c>
      <c r="C1008" t="s">
        <v>19</v>
      </c>
      <c r="D1008" t="s">
        <v>19</v>
      </c>
      <c r="E1008" t="s">
        <v>19</v>
      </c>
      <c r="F1008" s="43" t="s">
        <v>19</v>
      </c>
      <c r="G1008" t="s">
        <v>19</v>
      </c>
      <c r="H1008" t="s">
        <v>19</v>
      </c>
      <c r="L1008" s="30"/>
      <c r="M1008" s="11"/>
      <c r="S1008" s="30"/>
    </row>
    <row r="1009" spans="1:19" x14ac:dyDescent="0.35">
      <c r="A1009" s="41">
        <v>45190</v>
      </c>
      <c r="B1009" t="s">
        <v>51</v>
      </c>
      <c r="C1009" t="s">
        <v>37</v>
      </c>
      <c r="D1009" t="s">
        <v>13</v>
      </c>
      <c r="E1009" t="s">
        <v>47</v>
      </c>
      <c r="F1009" s="43" t="s">
        <v>95</v>
      </c>
      <c r="G1009" t="s">
        <v>152</v>
      </c>
      <c r="H1009" t="s">
        <v>58</v>
      </c>
      <c r="L1009" s="30">
        <v>7515443</v>
      </c>
      <c r="M1009" s="11" t="s">
        <v>44</v>
      </c>
      <c r="S1009" s="30">
        <v>6533899</v>
      </c>
    </row>
    <row r="1010" spans="1:19" x14ac:dyDescent="0.35">
      <c r="A1010" s="43"/>
      <c r="B1010" t="s">
        <v>19</v>
      </c>
      <c r="C1010" t="s">
        <v>19</v>
      </c>
      <c r="D1010" t="s">
        <v>14</v>
      </c>
      <c r="E1010" t="s">
        <v>47</v>
      </c>
      <c r="F1010" s="43" t="s">
        <v>95</v>
      </c>
      <c r="G1010" t="s">
        <v>152</v>
      </c>
      <c r="H1010" t="s">
        <v>58</v>
      </c>
      <c r="L1010" s="30">
        <v>391374</v>
      </c>
      <c r="M1010" s="11" t="s">
        <v>44</v>
      </c>
      <c r="S1010" s="30">
        <v>6533899</v>
      </c>
    </row>
    <row r="1011" spans="1:19" x14ac:dyDescent="0.35">
      <c r="A1011" s="43"/>
      <c r="B1011" t="s">
        <v>19</v>
      </c>
      <c r="C1011" t="s">
        <v>19</v>
      </c>
      <c r="D1011" t="s">
        <v>19</v>
      </c>
      <c r="E1011" t="s">
        <v>19</v>
      </c>
      <c r="F1011" s="43" t="s">
        <v>19</v>
      </c>
      <c r="G1011" t="s">
        <v>19</v>
      </c>
      <c r="H1011" t="s">
        <v>19</v>
      </c>
      <c r="L1011" s="30"/>
      <c r="M1011" s="11"/>
      <c r="S1011" s="30"/>
    </row>
    <row r="1012" spans="1:19" x14ac:dyDescent="0.35">
      <c r="A1012" s="41">
        <v>45190</v>
      </c>
      <c r="B1012" t="s">
        <v>51</v>
      </c>
      <c r="C1012" t="s">
        <v>37</v>
      </c>
      <c r="D1012" t="s">
        <v>13</v>
      </c>
      <c r="E1012" t="s">
        <v>47</v>
      </c>
      <c r="F1012" s="43" t="s">
        <v>95</v>
      </c>
      <c r="G1012" t="s">
        <v>152</v>
      </c>
      <c r="H1012" t="s">
        <v>193</v>
      </c>
      <c r="L1012" s="30">
        <v>19941</v>
      </c>
      <c r="M1012" s="11" t="s">
        <v>44</v>
      </c>
      <c r="S1012" s="30">
        <v>14793</v>
      </c>
    </row>
    <row r="1013" spans="1:19" x14ac:dyDescent="0.35">
      <c r="A1013" s="43"/>
      <c r="B1013" t="s">
        <v>19</v>
      </c>
      <c r="C1013" t="s">
        <v>19</v>
      </c>
      <c r="D1013" t="s">
        <v>14</v>
      </c>
      <c r="E1013" t="s">
        <v>47</v>
      </c>
      <c r="F1013" s="43" t="s">
        <v>95</v>
      </c>
      <c r="G1013" t="s">
        <v>152</v>
      </c>
      <c r="H1013" t="s">
        <v>193</v>
      </c>
      <c r="L1013" s="30">
        <v>89</v>
      </c>
      <c r="M1013" s="11" t="s">
        <v>44</v>
      </c>
      <c r="S1013" s="30">
        <v>14793</v>
      </c>
    </row>
    <row r="1014" spans="1:19" x14ac:dyDescent="0.35">
      <c r="A1014" s="43"/>
      <c r="B1014" t="s">
        <v>19</v>
      </c>
      <c r="C1014" t="s">
        <v>19</v>
      </c>
      <c r="D1014" t="s">
        <v>19</v>
      </c>
      <c r="E1014" t="s">
        <v>19</v>
      </c>
      <c r="F1014" s="43" t="s">
        <v>19</v>
      </c>
      <c r="G1014" t="s">
        <v>19</v>
      </c>
      <c r="H1014" t="s">
        <v>19</v>
      </c>
      <c r="L1014" s="30"/>
      <c r="M1014" s="43"/>
      <c r="S1014" s="30"/>
    </row>
    <row r="1015" spans="1:19" x14ac:dyDescent="0.35">
      <c r="A1015" s="41">
        <v>45190</v>
      </c>
      <c r="B1015" t="s">
        <v>51</v>
      </c>
      <c r="C1015" t="s">
        <v>37</v>
      </c>
      <c r="D1015" t="s">
        <v>13</v>
      </c>
      <c r="E1015" t="s">
        <v>47</v>
      </c>
      <c r="F1015" s="43" t="s">
        <v>95</v>
      </c>
      <c r="G1015" t="s">
        <v>152</v>
      </c>
      <c r="H1015" t="s">
        <v>49</v>
      </c>
      <c r="L1015" s="30">
        <v>2001668</v>
      </c>
      <c r="M1015" s="11" t="s">
        <v>44</v>
      </c>
      <c r="S1015" s="30">
        <v>1970936</v>
      </c>
    </row>
    <row r="1016" spans="1:19" x14ac:dyDescent="0.35">
      <c r="A1016" s="43"/>
      <c r="B1016" t="s">
        <v>19</v>
      </c>
      <c r="C1016" t="s">
        <v>19</v>
      </c>
      <c r="D1016" t="s">
        <v>14</v>
      </c>
      <c r="E1016" t="s">
        <v>47</v>
      </c>
      <c r="F1016" s="43" t="s">
        <v>95</v>
      </c>
      <c r="G1016" t="s">
        <v>152</v>
      </c>
      <c r="H1016" t="s">
        <v>49</v>
      </c>
      <c r="L1016" s="30">
        <v>423713</v>
      </c>
      <c r="M1016" s="11" t="s">
        <v>44</v>
      </c>
      <c r="S1016" s="30">
        <v>1949387</v>
      </c>
    </row>
    <row r="1017" spans="1:19" x14ac:dyDescent="0.35">
      <c r="A1017" s="43"/>
      <c r="B1017" t="s">
        <v>19</v>
      </c>
      <c r="C1017" t="s">
        <v>19</v>
      </c>
      <c r="D1017" t="s">
        <v>19</v>
      </c>
      <c r="E1017" t="s">
        <v>19</v>
      </c>
      <c r="F1017" s="43" t="s">
        <v>19</v>
      </c>
      <c r="G1017" t="s">
        <v>19</v>
      </c>
      <c r="H1017" t="s">
        <v>19</v>
      </c>
      <c r="L1017" s="30"/>
      <c r="M1017" s="11"/>
      <c r="S1017" s="30"/>
    </row>
    <row r="1018" spans="1:19" x14ac:dyDescent="0.35">
      <c r="A1018" s="41">
        <v>45190</v>
      </c>
      <c r="B1018" t="s">
        <v>51</v>
      </c>
      <c r="C1018" t="s">
        <v>37</v>
      </c>
      <c r="D1018" t="s">
        <v>13</v>
      </c>
      <c r="E1018" t="s">
        <v>47</v>
      </c>
      <c r="F1018" s="43" t="s">
        <v>95</v>
      </c>
      <c r="G1018" t="s">
        <v>152</v>
      </c>
      <c r="H1018" t="s">
        <v>56</v>
      </c>
      <c r="L1018" s="30">
        <v>9278539</v>
      </c>
      <c r="M1018" s="11" t="s">
        <v>44</v>
      </c>
      <c r="S1018" s="30">
        <v>9144968</v>
      </c>
    </row>
    <row r="1019" spans="1:19" x14ac:dyDescent="0.35">
      <c r="A1019" s="43"/>
      <c r="B1019" t="s">
        <v>19</v>
      </c>
      <c r="C1019" t="s">
        <v>19</v>
      </c>
      <c r="D1019" t="s">
        <v>14</v>
      </c>
      <c r="E1019" t="s">
        <v>47</v>
      </c>
      <c r="F1019" s="43" t="s">
        <v>95</v>
      </c>
      <c r="G1019" t="s">
        <v>152</v>
      </c>
      <c r="H1019" t="s">
        <v>56</v>
      </c>
      <c r="L1019" s="30">
        <v>504427</v>
      </c>
      <c r="M1019" s="11" t="s">
        <v>44</v>
      </c>
      <c r="S1019" s="30">
        <v>9144968</v>
      </c>
    </row>
    <row r="1020" spans="1:19" x14ac:dyDescent="0.35">
      <c r="A1020" s="43"/>
      <c r="B1020" t="s">
        <v>19</v>
      </c>
      <c r="C1020" t="s">
        <v>19</v>
      </c>
      <c r="D1020" t="s">
        <v>19</v>
      </c>
      <c r="E1020" t="s">
        <v>19</v>
      </c>
      <c r="F1020" s="43" t="s">
        <v>19</v>
      </c>
      <c r="G1020" t="s">
        <v>19</v>
      </c>
      <c r="H1020" t="s">
        <v>19</v>
      </c>
      <c r="L1020" s="30"/>
      <c r="M1020" s="11"/>
      <c r="S1020" s="30"/>
    </row>
    <row r="1021" spans="1:19" x14ac:dyDescent="0.35">
      <c r="A1021" s="41">
        <v>45190</v>
      </c>
      <c r="B1021" t="s">
        <v>51</v>
      </c>
      <c r="C1021" t="s">
        <v>37</v>
      </c>
      <c r="D1021" t="s">
        <v>13</v>
      </c>
      <c r="E1021" t="s">
        <v>47</v>
      </c>
      <c r="F1021" s="43" t="s">
        <v>95</v>
      </c>
      <c r="G1021" t="s">
        <v>152</v>
      </c>
      <c r="H1021" t="s">
        <v>178</v>
      </c>
      <c r="L1021" s="30">
        <v>803335</v>
      </c>
      <c r="M1021" s="11" t="s">
        <v>44</v>
      </c>
      <c r="S1021" s="30">
        <v>1028526</v>
      </c>
    </row>
    <row r="1022" spans="1:19" x14ac:dyDescent="0.35">
      <c r="A1022" s="43"/>
      <c r="B1022" t="s">
        <v>19</v>
      </c>
      <c r="C1022" t="s">
        <v>19</v>
      </c>
      <c r="D1022" t="s">
        <v>14</v>
      </c>
      <c r="E1022" t="s">
        <v>47</v>
      </c>
      <c r="F1022" s="43" t="s">
        <v>95</v>
      </c>
      <c r="G1022" t="s">
        <v>152</v>
      </c>
      <c r="H1022" t="s">
        <v>178</v>
      </c>
      <c r="L1022" s="30">
        <v>224227</v>
      </c>
      <c r="M1022" s="11" t="s">
        <v>44</v>
      </c>
      <c r="S1022" s="30">
        <v>1028526</v>
      </c>
    </row>
    <row r="1023" spans="1:19" x14ac:dyDescent="0.35">
      <c r="A1023" s="43"/>
      <c r="B1023" t="s">
        <v>19</v>
      </c>
      <c r="C1023" t="s">
        <v>19</v>
      </c>
      <c r="D1023" t="s">
        <v>19</v>
      </c>
      <c r="E1023" t="s">
        <v>19</v>
      </c>
      <c r="F1023" s="43" t="s">
        <v>19</v>
      </c>
      <c r="G1023" t="s">
        <v>19</v>
      </c>
      <c r="H1023" t="s">
        <v>19</v>
      </c>
      <c r="L1023" s="30"/>
      <c r="M1023" s="11"/>
      <c r="S1023" s="30"/>
    </row>
    <row r="1024" spans="1:19" x14ac:dyDescent="0.35">
      <c r="A1024" s="41">
        <v>45190</v>
      </c>
      <c r="B1024" t="s">
        <v>51</v>
      </c>
      <c r="C1024" t="s">
        <v>37</v>
      </c>
      <c r="D1024" t="s">
        <v>13</v>
      </c>
      <c r="E1024" t="s">
        <v>47</v>
      </c>
      <c r="F1024" s="43" t="s">
        <v>95</v>
      </c>
      <c r="G1024" t="s">
        <v>152</v>
      </c>
      <c r="H1024" t="s">
        <v>54</v>
      </c>
      <c r="L1024" s="30">
        <v>4572122</v>
      </c>
      <c r="M1024" s="11" t="s">
        <v>44</v>
      </c>
      <c r="S1024" s="30">
        <v>3555485</v>
      </c>
    </row>
    <row r="1025" spans="1:19" x14ac:dyDescent="0.35">
      <c r="A1025" s="43"/>
      <c r="B1025" t="s">
        <v>19</v>
      </c>
      <c r="C1025" t="s">
        <v>19</v>
      </c>
      <c r="D1025" t="s">
        <v>14</v>
      </c>
      <c r="E1025" t="s">
        <v>47</v>
      </c>
      <c r="F1025" s="43" t="s">
        <v>95</v>
      </c>
      <c r="G1025" t="s">
        <v>152</v>
      </c>
      <c r="H1025" t="s">
        <v>54</v>
      </c>
      <c r="L1025" s="30">
        <v>191896</v>
      </c>
      <c r="M1025" s="11" t="s">
        <v>44</v>
      </c>
      <c r="S1025" s="30">
        <v>3555485</v>
      </c>
    </row>
    <row r="1026" spans="1:19" x14ac:dyDescent="0.35">
      <c r="A1026" s="43"/>
      <c r="B1026" t="s">
        <v>19</v>
      </c>
      <c r="C1026" t="s">
        <v>19</v>
      </c>
      <c r="D1026" t="s">
        <v>19</v>
      </c>
      <c r="E1026" t="s">
        <v>19</v>
      </c>
      <c r="F1026" s="43" t="s">
        <v>19</v>
      </c>
      <c r="G1026" t="s">
        <v>19</v>
      </c>
      <c r="H1026" t="s">
        <v>19</v>
      </c>
      <c r="L1026" s="30"/>
      <c r="M1026" s="11"/>
      <c r="S1026" s="30"/>
    </row>
    <row r="1027" spans="1:19" x14ac:dyDescent="0.35">
      <c r="A1027" s="41">
        <v>45190</v>
      </c>
      <c r="B1027" t="s">
        <v>51</v>
      </c>
      <c r="C1027" t="s">
        <v>37</v>
      </c>
      <c r="D1027" t="s">
        <v>13</v>
      </c>
      <c r="E1027" t="s">
        <v>47</v>
      </c>
      <c r="F1027" s="43" t="s">
        <v>95</v>
      </c>
      <c r="G1027" t="s">
        <v>152</v>
      </c>
      <c r="H1027" t="s">
        <v>180</v>
      </c>
      <c r="L1027" s="30">
        <v>300823</v>
      </c>
      <c r="M1027" s="11" t="s">
        <v>44</v>
      </c>
      <c r="S1027" s="30">
        <v>332300</v>
      </c>
    </row>
    <row r="1028" spans="1:19" x14ac:dyDescent="0.35">
      <c r="A1028" s="43"/>
      <c r="B1028" t="s">
        <v>19</v>
      </c>
      <c r="C1028" t="s">
        <v>19</v>
      </c>
      <c r="D1028" t="s">
        <v>14</v>
      </c>
      <c r="E1028" t="s">
        <v>47</v>
      </c>
      <c r="F1028" s="43" t="s">
        <v>95</v>
      </c>
      <c r="G1028" t="s">
        <v>152</v>
      </c>
      <c r="H1028" t="s">
        <v>180</v>
      </c>
      <c r="L1028" s="30">
        <v>18555</v>
      </c>
      <c r="M1028" s="11" t="s">
        <v>44</v>
      </c>
      <c r="S1028" s="30">
        <v>332300</v>
      </c>
    </row>
    <row r="1029" spans="1:19" x14ac:dyDescent="0.35">
      <c r="A1029" s="43"/>
      <c r="B1029" t="s">
        <v>19</v>
      </c>
      <c r="C1029" t="s">
        <v>19</v>
      </c>
      <c r="D1029" t="s">
        <v>19</v>
      </c>
      <c r="E1029" t="s">
        <v>19</v>
      </c>
      <c r="F1029" s="43" t="s">
        <v>19</v>
      </c>
      <c r="G1029" t="s">
        <v>19</v>
      </c>
      <c r="H1029" t="s">
        <v>19</v>
      </c>
      <c r="L1029" s="30"/>
      <c r="M1029" s="11"/>
      <c r="S1029" s="30"/>
    </row>
    <row r="1030" spans="1:19" x14ac:dyDescent="0.35">
      <c r="A1030" s="41">
        <v>45190</v>
      </c>
      <c r="B1030" t="s">
        <v>51</v>
      </c>
      <c r="C1030" t="s">
        <v>37</v>
      </c>
      <c r="D1030" t="s">
        <v>13</v>
      </c>
      <c r="E1030" t="s">
        <v>47</v>
      </c>
      <c r="F1030" s="43" t="s">
        <v>95</v>
      </c>
      <c r="G1030" t="s">
        <v>152</v>
      </c>
      <c r="H1030" t="s">
        <v>181</v>
      </c>
      <c r="L1030" s="30">
        <v>2271887</v>
      </c>
      <c r="M1030" s="11" t="s">
        <v>44</v>
      </c>
      <c r="S1030" s="30">
        <v>2787019</v>
      </c>
    </row>
    <row r="1031" spans="1:19" x14ac:dyDescent="0.35">
      <c r="A1031" s="43"/>
      <c r="B1031" t="s">
        <v>19</v>
      </c>
      <c r="C1031" t="s">
        <v>19</v>
      </c>
      <c r="D1031" t="s">
        <v>14</v>
      </c>
      <c r="E1031" t="s">
        <v>47</v>
      </c>
      <c r="F1031" s="43" t="s">
        <v>95</v>
      </c>
      <c r="G1031" t="s">
        <v>152</v>
      </c>
      <c r="H1031" t="s">
        <v>181</v>
      </c>
      <c r="L1031" s="30">
        <v>224537</v>
      </c>
      <c r="M1031" s="11" t="s">
        <v>44</v>
      </c>
      <c r="S1031" s="30">
        <v>2787019</v>
      </c>
    </row>
    <row r="1032" spans="1:19" x14ac:dyDescent="0.35">
      <c r="A1032" s="43"/>
      <c r="B1032" t="s">
        <v>19</v>
      </c>
      <c r="C1032" t="s">
        <v>19</v>
      </c>
      <c r="D1032" t="s">
        <v>19</v>
      </c>
      <c r="E1032" t="s">
        <v>19</v>
      </c>
      <c r="F1032" s="43" t="s">
        <v>19</v>
      </c>
      <c r="G1032" t="s">
        <v>19</v>
      </c>
      <c r="H1032" t="s">
        <v>19</v>
      </c>
      <c r="L1032" s="30"/>
      <c r="M1032" s="43"/>
      <c r="S1032" s="30"/>
    </row>
    <row r="1033" spans="1:19" x14ac:dyDescent="0.35">
      <c r="A1033" s="41">
        <v>45190</v>
      </c>
      <c r="B1033" t="s">
        <v>51</v>
      </c>
      <c r="C1033" t="s">
        <v>37</v>
      </c>
      <c r="D1033" t="s">
        <v>13</v>
      </c>
      <c r="E1033" t="s">
        <v>47</v>
      </c>
      <c r="F1033" s="43" t="s">
        <v>95</v>
      </c>
      <c r="G1033" t="s">
        <v>152</v>
      </c>
      <c r="H1033" t="s">
        <v>55</v>
      </c>
      <c r="L1033" s="30">
        <v>22268468</v>
      </c>
      <c r="M1033" s="11" t="s">
        <v>44</v>
      </c>
      <c r="S1033" s="30">
        <v>25333361</v>
      </c>
    </row>
    <row r="1034" spans="1:19" x14ac:dyDescent="0.35">
      <c r="A1034" s="43"/>
      <c r="B1034" t="s">
        <v>19</v>
      </c>
      <c r="C1034" t="s">
        <v>19</v>
      </c>
      <c r="D1034" t="s">
        <v>14</v>
      </c>
      <c r="E1034" t="s">
        <v>47</v>
      </c>
      <c r="F1034" s="43" t="s">
        <v>95</v>
      </c>
      <c r="G1034" t="s">
        <v>152</v>
      </c>
      <c r="H1034" t="s">
        <v>55</v>
      </c>
      <c r="L1034" s="30">
        <v>4523621</v>
      </c>
      <c r="M1034" s="11" t="s">
        <v>44</v>
      </c>
      <c r="S1034" s="30">
        <v>25530804</v>
      </c>
    </row>
    <row r="1035" spans="1:19" x14ac:dyDescent="0.35">
      <c r="A1035" s="43"/>
      <c r="B1035" t="s">
        <v>19</v>
      </c>
      <c r="C1035" t="s">
        <v>19</v>
      </c>
      <c r="D1035" t="s">
        <v>19</v>
      </c>
      <c r="E1035" t="s">
        <v>19</v>
      </c>
      <c r="F1035" s="43" t="s">
        <v>19</v>
      </c>
      <c r="G1035" t="s">
        <v>19</v>
      </c>
      <c r="H1035" t="s">
        <v>19</v>
      </c>
      <c r="L1035" s="30"/>
      <c r="M1035" s="11"/>
      <c r="S1035" s="30"/>
    </row>
    <row r="1036" spans="1:19" x14ac:dyDescent="0.35">
      <c r="A1036" s="41">
        <v>45190</v>
      </c>
      <c r="B1036" t="s">
        <v>51</v>
      </c>
      <c r="C1036" t="s">
        <v>37</v>
      </c>
      <c r="D1036" t="s">
        <v>13</v>
      </c>
      <c r="E1036" t="s">
        <v>47</v>
      </c>
      <c r="F1036" s="43" t="s">
        <v>95</v>
      </c>
      <c r="G1036" t="s">
        <v>152</v>
      </c>
      <c r="H1036" t="s">
        <v>57</v>
      </c>
      <c r="L1036" s="30">
        <v>1338594</v>
      </c>
      <c r="M1036" s="11" t="s">
        <v>44</v>
      </c>
      <c r="S1036" s="30">
        <v>994532</v>
      </c>
    </row>
    <row r="1037" spans="1:19" x14ac:dyDescent="0.35">
      <c r="A1037" s="43"/>
      <c r="B1037" t="s">
        <v>19</v>
      </c>
      <c r="C1037" t="s">
        <v>19</v>
      </c>
      <c r="D1037" t="s">
        <v>14</v>
      </c>
      <c r="E1037" t="s">
        <v>47</v>
      </c>
      <c r="F1037" s="43" t="s">
        <v>95</v>
      </c>
      <c r="G1037" t="s">
        <v>152</v>
      </c>
      <c r="H1037" t="s">
        <v>57</v>
      </c>
      <c r="L1037" s="30">
        <v>56703</v>
      </c>
      <c r="M1037" s="11" t="s">
        <v>44</v>
      </c>
      <c r="S1037" s="30">
        <v>994532</v>
      </c>
    </row>
    <row r="1038" spans="1:19" x14ac:dyDescent="0.35">
      <c r="A1038" s="43"/>
      <c r="B1038" t="s">
        <v>19</v>
      </c>
      <c r="C1038" t="s">
        <v>19</v>
      </c>
      <c r="D1038" t="s">
        <v>19</v>
      </c>
      <c r="E1038" t="s">
        <v>19</v>
      </c>
      <c r="F1038" s="43" t="s">
        <v>19</v>
      </c>
      <c r="G1038" t="s">
        <v>19</v>
      </c>
      <c r="H1038" t="s">
        <v>19</v>
      </c>
      <c r="L1038" s="30"/>
      <c r="M1038" s="11"/>
      <c r="S1038" s="30"/>
    </row>
    <row r="1039" spans="1:19" x14ac:dyDescent="0.35">
      <c r="A1039" s="41">
        <v>45190</v>
      </c>
      <c r="B1039" t="s">
        <v>51</v>
      </c>
      <c r="C1039" t="s">
        <v>37</v>
      </c>
      <c r="D1039" t="s">
        <v>13</v>
      </c>
      <c r="E1039" t="s">
        <v>47</v>
      </c>
      <c r="F1039" s="43" t="s">
        <v>95</v>
      </c>
      <c r="G1039" t="s">
        <v>152</v>
      </c>
      <c r="H1039" t="s">
        <v>187</v>
      </c>
      <c r="L1039" s="30">
        <v>50644</v>
      </c>
      <c r="M1039" s="11" t="s">
        <v>44</v>
      </c>
      <c r="S1039" s="30">
        <v>37570</v>
      </c>
    </row>
    <row r="1040" spans="1:19" x14ac:dyDescent="0.35">
      <c r="A1040" s="43"/>
      <c r="B1040" t="s">
        <v>19</v>
      </c>
      <c r="C1040" t="s">
        <v>19</v>
      </c>
      <c r="D1040" t="s">
        <v>14</v>
      </c>
      <c r="E1040" t="s">
        <v>47</v>
      </c>
      <c r="F1040" s="43" t="s">
        <v>95</v>
      </c>
      <c r="G1040" t="s">
        <v>152</v>
      </c>
      <c r="H1040" t="s">
        <v>187</v>
      </c>
      <c r="L1040" s="30">
        <v>171</v>
      </c>
      <c r="M1040" s="11" t="s">
        <v>44</v>
      </c>
      <c r="S1040" s="30">
        <v>37570</v>
      </c>
    </row>
    <row r="1041" spans="1:19" x14ac:dyDescent="0.35">
      <c r="A1041" s="43"/>
      <c r="B1041" t="s">
        <v>19</v>
      </c>
      <c r="C1041" t="s">
        <v>19</v>
      </c>
      <c r="D1041" t="s">
        <v>19</v>
      </c>
      <c r="E1041" t="s">
        <v>19</v>
      </c>
      <c r="F1041" s="43" t="s">
        <v>19</v>
      </c>
      <c r="G1041" t="s">
        <v>19</v>
      </c>
      <c r="H1041" t="s">
        <v>19</v>
      </c>
      <c r="L1041" s="30"/>
      <c r="M1041" s="11"/>
      <c r="S1041" s="30"/>
    </row>
    <row r="1042" spans="1:19" x14ac:dyDescent="0.35">
      <c r="A1042" s="41">
        <v>45190</v>
      </c>
      <c r="B1042" t="s">
        <v>59</v>
      </c>
      <c r="C1042" t="s">
        <v>37</v>
      </c>
      <c r="D1042" t="s">
        <v>13</v>
      </c>
      <c r="E1042" t="s">
        <v>47</v>
      </c>
      <c r="F1042" s="43" t="s">
        <v>95</v>
      </c>
      <c r="G1042" t="s">
        <v>152</v>
      </c>
      <c r="H1042" t="s">
        <v>39</v>
      </c>
      <c r="L1042" s="30">
        <v>11343814</v>
      </c>
      <c r="M1042" s="11" t="s">
        <v>44</v>
      </c>
      <c r="S1042" s="30">
        <v>10348686</v>
      </c>
    </row>
    <row r="1043" spans="1:19" x14ac:dyDescent="0.35">
      <c r="A1043" s="43"/>
      <c r="B1043" t="s">
        <v>19</v>
      </c>
      <c r="C1043" t="s">
        <v>19</v>
      </c>
      <c r="D1043" t="s">
        <v>14</v>
      </c>
      <c r="E1043" t="s">
        <v>47</v>
      </c>
      <c r="F1043" s="43" t="s">
        <v>95</v>
      </c>
      <c r="G1043" t="s">
        <v>152</v>
      </c>
      <c r="H1043" t="s">
        <v>39</v>
      </c>
      <c r="L1043" s="30">
        <v>979020</v>
      </c>
      <c r="M1043" s="11" t="s">
        <v>44</v>
      </c>
      <c r="S1043" s="30">
        <v>10348686</v>
      </c>
    </row>
    <row r="1044" spans="1:19" x14ac:dyDescent="0.35">
      <c r="A1044" s="43"/>
      <c r="B1044" t="s">
        <v>19</v>
      </c>
      <c r="C1044" t="s">
        <v>19</v>
      </c>
      <c r="D1044" t="s">
        <v>19</v>
      </c>
      <c r="E1044" t="s">
        <v>19</v>
      </c>
      <c r="F1044" s="43" t="s">
        <v>19</v>
      </c>
      <c r="G1044" t="s">
        <v>19</v>
      </c>
      <c r="H1044" t="s">
        <v>19</v>
      </c>
      <c r="L1044" s="30"/>
      <c r="M1044" s="11"/>
      <c r="S1044" s="30"/>
    </row>
    <row r="1045" spans="1:19" x14ac:dyDescent="0.35">
      <c r="A1045" s="41">
        <v>45190</v>
      </c>
      <c r="B1045" t="s">
        <v>59</v>
      </c>
      <c r="C1045" t="s">
        <v>37</v>
      </c>
      <c r="D1045" t="s">
        <v>13</v>
      </c>
      <c r="E1045" t="s">
        <v>47</v>
      </c>
      <c r="F1045" s="43" t="s">
        <v>95</v>
      </c>
      <c r="G1045" t="s">
        <v>152</v>
      </c>
      <c r="H1045" t="s">
        <v>52</v>
      </c>
      <c r="L1045" s="30">
        <v>17344886</v>
      </c>
      <c r="M1045" s="11" t="s">
        <v>44</v>
      </c>
      <c r="S1045" s="30">
        <v>21312195</v>
      </c>
    </row>
    <row r="1046" spans="1:19" x14ac:dyDescent="0.35">
      <c r="A1046" s="43"/>
      <c r="B1046" t="s">
        <v>19</v>
      </c>
      <c r="C1046" t="s">
        <v>19</v>
      </c>
      <c r="D1046" t="s">
        <v>14</v>
      </c>
      <c r="E1046" t="s">
        <v>47</v>
      </c>
      <c r="F1046" s="43" t="s">
        <v>95</v>
      </c>
      <c r="G1046" t="s">
        <v>152</v>
      </c>
      <c r="H1046" t="s">
        <v>52</v>
      </c>
      <c r="L1046" s="30">
        <v>711153</v>
      </c>
      <c r="M1046" s="11" t="s">
        <v>44</v>
      </c>
      <c r="S1046" s="30">
        <v>21242752</v>
      </c>
    </row>
    <row r="1047" spans="1:19" x14ac:dyDescent="0.35">
      <c r="A1047" s="43"/>
      <c r="B1047" t="s">
        <v>19</v>
      </c>
      <c r="C1047" t="s">
        <v>19</v>
      </c>
      <c r="D1047" t="s">
        <v>19</v>
      </c>
      <c r="E1047" t="s">
        <v>19</v>
      </c>
      <c r="F1047" s="43" t="s">
        <v>19</v>
      </c>
      <c r="G1047" t="s">
        <v>19</v>
      </c>
      <c r="H1047" t="s">
        <v>19</v>
      </c>
      <c r="L1047" s="30"/>
      <c r="M1047" s="11"/>
      <c r="S1047" s="30"/>
    </row>
    <row r="1048" spans="1:19" x14ac:dyDescent="0.35">
      <c r="A1048" s="41">
        <v>45190</v>
      </c>
      <c r="B1048" t="s">
        <v>59</v>
      </c>
      <c r="C1048" t="s">
        <v>37</v>
      </c>
      <c r="D1048" t="s">
        <v>13</v>
      </c>
      <c r="E1048" t="s">
        <v>47</v>
      </c>
      <c r="F1048" s="43" t="s">
        <v>95</v>
      </c>
      <c r="G1048" t="s">
        <v>152</v>
      </c>
      <c r="H1048" t="s">
        <v>194</v>
      </c>
      <c r="L1048" s="30">
        <v>62632</v>
      </c>
      <c r="M1048" s="11" t="s">
        <v>44</v>
      </c>
      <c r="S1048" s="30">
        <v>46463</v>
      </c>
    </row>
    <row r="1049" spans="1:19" x14ac:dyDescent="0.35">
      <c r="A1049" s="43"/>
      <c r="B1049" t="s">
        <v>19</v>
      </c>
      <c r="C1049" t="s">
        <v>19</v>
      </c>
      <c r="D1049" t="s">
        <v>14</v>
      </c>
      <c r="E1049" t="s">
        <v>47</v>
      </c>
      <c r="F1049" s="43" t="s">
        <v>95</v>
      </c>
      <c r="G1049" t="s">
        <v>152</v>
      </c>
      <c r="H1049" t="s">
        <v>194</v>
      </c>
      <c r="L1049" s="30">
        <v>885</v>
      </c>
      <c r="M1049" s="11" t="s">
        <v>44</v>
      </c>
      <c r="S1049" s="30">
        <v>46463</v>
      </c>
    </row>
    <row r="1050" spans="1:19" x14ac:dyDescent="0.35">
      <c r="A1050" s="43"/>
      <c r="B1050" t="s">
        <v>19</v>
      </c>
      <c r="C1050" t="s">
        <v>19</v>
      </c>
      <c r="D1050" t="s">
        <v>19</v>
      </c>
      <c r="E1050" t="s">
        <v>19</v>
      </c>
      <c r="F1050" s="43" t="s">
        <v>19</v>
      </c>
      <c r="G1050" t="s">
        <v>19</v>
      </c>
      <c r="H1050" t="s">
        <v>19</v>
      </c>
      <c r="L1050" s="30"/>
      <c r="M1050" s="11"/>
      <c r="S1050" s="30"/>
    </row>
    <row r="1051" spans="1:19" x14ac:dyDescent="0.35">
      <c r="A1051" s="41">
        <v>45190</v>
      </c>
      <c r="B1051" t="s">
        <v>59</v>
      </c>
      <c r="C1051" t="s">
        <v>37</v>
      </c>
      <c r="D1051" t="s">
        <v>13</v>
      </c>
      <c r="E1051" t="s">
        <v>47</v>
      </c>
      <c r="F1051" s="43" t="s">
        <v>95</v>
      </c>
      <c r="G1051" t="s">
        <v>152</v>
      </c>
      <c r="H1051" t="s">
        <v>66</v>
      </c>
      <c r="L1051" s="30">
        <v>376966</v>
      </c>
      <c r="M1051" s="11" t="s">
        <v>44</v>
      </c>
      <c r="S1051" s="30">
        <v>310827</v>
      </c>
    </row>
    <row r="1052" spans="1:19" x14ac:dyDescent="0.35">
      <c r="A1052" s="43"/>
      <c r="B1052" t="s">
        <v>19</v>
      </c>
      <c r="C1052" t="s">
        <v>19</v>
      </c>
      <c r="D1052" t="s">
        <v>14</v>
      </c>
      <c r="E1052" t="s">
        <v>47</v>
      </c>
      <c r="F1052" s="43" t="s">
        <v>95</v>
      </c>
      <c r="G1052" t="s">
        <v>152</v>
      </c>
      <c r="H1052" t="s">
        <v>66</v>
      </c>
      <c r="L1052" s="30">
        <v>42502</v>
      </c>
      <c r="M1052" s="11" t="s">
        <v>44</v>
      </c>
      <c r="S1052" s="30">
        <v>310827</v>
      </c>
    </row>
    <row r="1053" spans="1:19" x14ac:dyDescent="0.35">
      <c r="A1053" s="43"/>
      <c r="B1053" t="s">
        <v>19</v>
      </c>
      <c r="C1053" t="s">
        <v>19</v>
      </c>
      <c r="D1053" t="s">
        <v>19</v>
      </c>
      <c r="E1053" t="s">
        <v>19</v>
      </c>
      <c r="F1053" s="43" t="s">
        <v>19</v>
      </c>
      <c r="G1053" t="s">
        <v>19</v>
      </c>
      <c r="H1053" t="s">
        <v>19</v>
      </c>
      <c r="L1053" s="30"/>
      <c r="M1053" s="11"/>
      <c r="S1053" s="30"/>
    </row>
    <row r="1054" spans="1:19" x14ac:dyDescent="0.35">
      <c r="A1054" s="41">
        <v>45190</v>
      </c>
      <c r="B1054" t="s">
        <v>59</v>
      </c>
      <c r="C1054" t="s">
        <v>37</v>
      </c>
      <c r="D1054" t="s">
        <v>13</v>
      </c>
      <c r="E1054" t="s">
        <v>47</v>
      </c>
      <c r="F1054" s="43" t="s">
        <v>95</v>
      </c>
      <c r="G1054" t="s">
        <v>152</v>
      </c>
      <c r="H1054" t="s">
        <v>168</v>
      </c>
      <c r="L1054" s="30">
        <v>43770</v>
      </c>
      <c r="M1054" s="11" t="s">
        <v>44</v>
      </c>
      <c r="S1054" s="30">
        <v>34586</v>
      </c>
    </row>
    <row r="1055" spans="1:19" x14ac:dyDescent="0.35">
      <c r="A1055" s="43"/>
      <c r="B1055" t="s">
        <v>19</v>
      </c>
      <c r="C1055" t="s">
        <v>19</v>
      </c>
      <c r="D1055" t="s">
        <v>14</v>
      </c>
      <c r="E1055" t="s">
        <v>47</v>
      </c>
      <c r="F1055" s="43" t="s">
        <v>95</v>
      </c>
      <c r="G1055" t="s">
        <v>152</v>
      </c>
      <c r="H1055" t="s">
        <v>168</v>
      </c>
      <c r="L1055" s="30">
        <v>6495</v>
      </c>
      <c r="M1055" s="11" t="s">
        <v>44</v>
      </c>
      <c r="S1055" s="30">
        <v>34586</v>
      </c>
    </row>
    <row r="1056" spans="1:19" x14ac:dyDescent="0.35">
      <c r="A1056" s="43"/>
      <c r="B1056" t="s">
        <v>19</v>
      </c>
      <c r="C1056" t="s">
        <v>19</v>
      </c>
      <c r="D1056" t="s">
        <v>19</v>
      </c>
      <c r="E1056" t="s">
        <v>19</v>
      </c>
      <c r="F1056" s="43" t="s">
        <v>19</v>
      </c>
      <c r="G1056" t="s">
        <v>19</v>
      </c>
      <c r="H1056" t="s">
        <v>19</v>
      </c>
      <c r="L1056" s="30"/>
      <c r="M1056" s="11"/>
      <c r="S1056" s="30"/>
    </row>
    <row r="1057" spans="1:19" x14ac:dyDescent="0.35">
      <c r="A1057" s="41">
        <v>45190</v>
      </c>
      <c r="B1057" t="s">
        <v>59</v>
      </c>
      <c r="C1057" t="s">
        <v>37</v>
      </c>
      <c r="D1057" t="s">
        <v>13</v>
      </c>
      <c r="E1057" t="s">
        <v>47</v>
      </c>
      <c r="F1057" s="43" t="s">
        <v>95</v>
      </c>
      <c r="G1057" t="s">
        <v>152</v>
      </c>
      <c r="H1057" t="s">
        <v>126</v>
      </c>
      <c r="L1057" s="30">
        <v>182278</v>
      </c>
      <c r="M1057" s="11" t="s">
        <v>44</v>
      </c>
      <c r="S1057" s="30">
        <v>158273</v>
      </c>
    </row>
    <row r="1058" spans="1:19" x14ac:dyDescent="0.35">
      <c r="A1058" s="43"/>
      <c r="B1058" t="s">
        <v>19</v>
      </c>
      <c r="C1058" t="s">
        <v>19</v>
      </c>
      <c r="D1058" t="s">
        <v>14</v>
      </c>
      <c r="E1058" t="s">
        <v>47</v>
      </c>
      <c r="F1058" s="43" t="s">
        <v>95</v>
      </c>
      <c r="G1058" t="s">
        <v>152</v>
      </c>
      <c r="H1058" t="s">
        <v>126</v>
      </c>
      <c r="L1058" s="30">
        <v>21260</v>
      </c>
      <c r="M1058" s="11" t="s">
        <v>44</v>
      </c>
      <c r="S1058" s="30">
        <v>158273</v>
      </c>
    </row>
    <row r="1059" spans="1:19" x14ac:dyDescent="0.35">
      <c r="A1059" s="43"/>
      <c r="B1059" t="s">
        <v>19</v>
      </c>
      <c r="C1059" t="s">
        <v>19</v>
      </c>
      <c r="D1059" t="s">
        <v>19</v>
      </c>
      <c r="E1059" t="s">
        <v>19</v>
      </c>
      <c r="F1059" s="43" t="s">
        <v>19</v>
      </c>
      <c r="G1059" t="s">
        <v>19</v>
      </c>
      <c r="H1059" t="s">
        <v>19</v>
      </c>
      <c r="L1059" s="30"/>
      <c r="M1059" s="11"/>
      <c r="S1059" s="30"/>
    </row>
    <row r="1060" spans="1:19" x14ac:dyDescent="0.35">
      <c r="A1060" s="41">
        <v>45190</v>
      </c>
      <c r="B1060" t="s">
        <v>59</v>
      </c>
      <c r="C1060" t="s">
        <v>37</v>
      </c>
      <c r="D1060" t="s">
        <v>13</v>
      </c>
      <c r="E1060" t="s">
        <v>47</v>
      </c>
      <c r="F1060" s="43" t="s">
        <v>95</v>
      </c>
      <c r="G1060" t="s">
        <v>152</v>
      </c>
      <c r="H1060" t="s">
        <v>29</v>
      </c>
      <c r="L1060" s="30">
        <v>2460001</v>
      </c>
      <c r="M1060" s="11" t="s">
        <v>44</v>
      </c>
      <c r="S1060" s="30">
        <v>2040683</v>
      </c>
    </row>
    <row r="1061" spans="1:19" x14ac:dyDescent="0.35">
      <c r="A1061" s="43"/>
      <c r="B1061" t="s">
        <v>19</v>
      </c>
      <c r="C1061" t="s">
        <v>19</v>
      </c>
      <c r="D1061" t="s">
        <v>14</v>
      </c>
      <c r="E1061" t="s">
        <v>47</v>
      </c>
      <c r="F1061" s="43" t="s">
        <v>95</v>
      </c>
      <c r="G1061" t="s">
        <v>152</v>
      </c>
      <c r="H1061" t="s">
        <v>29</v>
      </c>
      <c r="L1061" s="30">
        <v>28259</v>
      </c>
      <c r="M1061" s="11" t="s">
        <v>44</v>
      </c>
      <c r="S1061" s="30">
        <v>2040683</v>
      </c>
    </row>
    <row r="1062" spans="1:19" x14ac:dyDescent="0.35">
      <c r="A1062" s="43"/>
      <c r="B1062" t="s">
        <v>19</v>
      </c>
      <c r="C1062" t="s">
        <v>19</v>
      </c>
      <c r="D1062" t="s">
        <v>19</v>
      </c>
      <c r="E1062" t="s">
        <v>19</v>
      </c>
      <c r="F1062" s="43" t="s">
        <v>19</v>
      </c>
      <c r="G1062" t="s">
        <v>19</v>
      </c>
      <c r="H1062" t="s">
        <v>19</v>
      </c>
      <c r="L1062" s="30"/>
      <c r="M1062" s="11"/>
      <c r="S1062" s="30"/>
    </row>
    <row r="1063" spans="1:19" x14ac:dyDescent="0.35">
      <c r="A1063" s="41">
        <v>45190</v>
      </c>
      <c r="B1063" t="s">
        <v>59</v>
      </c>
      <c r="C1063" t="s">
        <v>37</v>
      </c>
      <c r="D1063" t="s">
        <v>13</v>
      </c>
      <c r="E1063" t="s">
        <v>47</v>
      </c>
      <c r="F1063" s="43" t="s">
        <v>95</v>
      </c>
      <c r="G1063" t="s">
        <v>152</v>
      </c>
      <c r="H1063" t="s">
        <v>169</v>
      </c>
      <c r="L1063" s="30">
        <v>16538</v>
      </c>
      <c r="M1063" s="11" t="s">
        <v>44</v>
      </c>
      <c r="S1063" s="30">
        <v>15583</v>
      </c>
    </row>
    <row r="1064" spans="1:19" x14ac:dyDescent="0.35">
      <c r="A1064" s="43"/>
      <c r="B1064" t="s">
        <v>19</v>
      </c>
      <c r="C1064" t="s">
        <v>19</v>
      </c>
      <c r="D1064" t="s">
        <v>14</v>
      </c>
      <c r="E1064" t="s">
        <v>47</v>
      </c>
      <c r="F1064" s="43" t="s">
        <v>95</v>
      </c>
      <c r="G1064" t="s">
        <v>152</v>
      </c>
      <c r="H1064" t="s">
        <v>169</v>
      </c>
      <c r="L1064" s="30">
        <v>390</v>
      </c>
      <c r="M1064" s="11" t="s">
        <v>44</v>
      </c>
      <c r="S1064" s="30">
        <v>15583</v>
      </c>
    </row>
    <row r="1065" spans="1:19" x14ac:dyDescent="0.35">
      <c r="A1065" s="43"/>
      <c r="B1065" t="s">
        <v>19</v>
      </c>
      <c r="C1065" t="s">
        <v>19</v>
      </c>
      <c r="D1065" t="s">
        <v>19</v>
      </c>
      <c r="E1065" t="s">
        <v>19</v>
      </c>
      <c r="F1065" s="43" t="s">
        <v>19</v>
      </c>
      <c r="G1065" t="s">
        <v>19</v>
      </c>
      <c r="H1065" t="s">
        <v>19</v>
      </c>
      <c r="L1065" s="30"/>
      <c r="M1065" s="11"/>
      <c r="S1065" s="30"/>
    </row>
    <row r="1066" spans="1:19" x14ac:dyDescent="0.35">
      <c r="A1066" s="41">
        <v>45190</v>
      </c>
      <c r="B1066" t="s">
        <v>59</v>
      </c>
      <c r="C1066" t="s">
        <v>37</v>
      </c>
      <c r="D1066" t="s">
        <v>13</v>
      </c>
      <c r="E1066" t="s">
        <v>47</v>
      </c>
      <c r="F1066" s="43" t="s">
        <v>95</v>
      </c>
      <c r="G1066" t="s">
        <v>152</v>
      </c>
      <c r="H1066" t="s">
        <v>171</v>
      </c>
      <c r="L1066" s="30">
        <v>42916</v>
      </c>
      <c r="M1066" s="11" t="s">
        <v>44</v>
      </c>
      <c r="S1066" s="30">
        <v>137015</v>
      </c>
    </row>
    <row r="1067" spans="1:19" x14ac:dyDescent="0.35">
      <c r="A1067" s="43"/>
      <c r="B1067" t="s">
        <v>19</v>
      </c>
      <c r="C1067" t="s">
        <v>19</v>
      </c>
      <c r="D1067" t="s">
        <v>14</v>
      </c>
      <c r="E1067" t="s">
        <v>47</v>
      </c>
      <c r="F1067" s="43" t="s">
        <v>95</v>
      </c>
      <c r="G1067" t="s">
        <v>152</v>
      </c>
      <c r="H1067" t="s">
        <v>171</v>
      </c>
      <c r="L1067" s="30">
        <v>2349</v>
      </c>
      <c r="M1067" s="11" t="s">
        <v>44</v>
      </c>
      <c r="S1067" s="30">
        <v>137015</v>
      </c>
    </row>
    <row r="1068" spans="1:19" x14ac:dyDescent="0.35">
      <c r="A1068" s="43"/>
      <c r="B1068" t="s">
        <v>19</v>
      </c>
      <c r="C1068" t="s">
        <v>19</v>
      </c>
      <c r="D1068" t="s">
        <v>19</v>
      </c>
      <c r="E1068" t="s">
        <v>19</v>
      </c>
      <c r="F1068" s="43" t="s">
        <v>19</v>
      </c>
      <c r="G1068" t="s">
        <v>19</v>
      </c>
      <c r="H1068" t="s">
        <v>19</v>
      </c>
      <c r="L1068" s="30"/>
      <c r="M1068" s="43"/>
      <c r="S1068" s="30"/>
    </row>
    <row r="1069" spans="1:19" x14ac:dyDescent="0.35">
      <c r="A1069" s="41">
        <v>45190</v>
      </c>
      <c r="B1069" t="s">
        <v>59</v>
      </c>
      <c r="C1069" t="s">
        <v>37</v>
      </c>
      <c r="D1069" t="s">
        <v>13</v>
      </c>
      <c r="E1069" t="s">
        <v>47</v>
      </c>
      <c r="F1069" s="43" t="s">
        <v>95</v>
      </c>
      <c r="G1069" t="s">
        <v>152</v>
      </c>
      <c r="H1069" t="s">
        <v>172</v>
      </c>
      <c r="L1069" s="30">
        <v>68953</v>
      </c>
      <c r="M1069" s="11" t="s">
        <v>44</v>
      </c>
      <c r="S1069" s="30">
        <v>51152</v>
      </c>
    </row>
    <row r="1070" spans="1:19" x14ac:dyDescent="0.35">
      <c r="A1070" s="43"/>
      <c r="B1070" t="s">
        <v>19</v>
      </c>
      <c r="C1070" t="s">
        <v>19</v>
      </c>
      <c r="D1070" t="s">
        <v>14</v>
      </c>
      <c r="E1070" t="s">
        <v>47</v>
      </c>
      <c r="F1070" s="43" t="s">
        <v>95</v>
      </c>
      <c r="G1070" t="s">
        <v>152</v>
      </c>
      <c r="H1070" t="s">
        <v>172</v>
      </c>
      <c r="L1070" s="30">
        <v>727</v>
      </c>
      <c r="M1070" s="11" t="s">
        <v>44</v>
      </c>
      <c r="S1070" s="30">
        <v>51152</v>
      </c>
    </row>
    <row r="1071" spans="1:19" x14ac:dyDescent="0.35">
      <c r="A1071" s="43"/>
      <c r="B1071" t="s">
        <v>19</v>
      </c>
      <c r="C1071" t="s">
        <v>19</v>
      </c>
      <c r="D1071" t="s">
        <v>19</v>
      </c>
      <c r="E1071" t="s">
        <v>19</v>
      </c>
      <c r="F1071" s="43" t="s">
        <v>19</v>
      </c>
      <c r="G1071" t="s">
        <v>19</v>
      </c>
      <c r="H1071" t="s">
        <v>19</v>
      </c>
      <c r="L1071" s="30"/>
      <c r="M1071" s="11"/>
      <c r="S1071" s="30"/>
    </row>
    <row r="1072" spans="1:19" x14ac:dyDescent="0.35">
      <c r="A1072" s="41">
        <v>45190</v>
      </c>
      <c r="B1072" t="s">
        <v>59</v>
      </c>
      <c r="C1072" t="s">
        <v>37</v>
      </c>
      <c r="D1072" t="s">
        <v>13</v>
      </c>
      <c r="E1072" t="s">
        <v>47</v>
      </c>
      <c r="F1072" s="43" t="s">
        <v>95</v>
      </c>
      <c r="G1072" t="s">
        <v>152</v>
      </c>
      <c r="H1072" t="s">
        <v>173</v>
      </c>
      <c r="L1072" s="30">
        <v>402790</v>
      </c>
      <c r="M1072" s="11" t="s">
        <v>44</v>
      </c>
      <c r="S1072" s="30">
        <v>420335</v>
      </c>
    </row>
    <row r="1073" spans="1:19" x14ac:dyDescent="0.35">
      <c r="A1073" s="43"/>
      <c r="B1073" t="s">
        <v>19</v>
      </c>
      <c r="C1073" t="s">
        <v>19</v>
      </c>
      <c r="D1073" t="s">
        <v>14</v>
      </c>
      <c r="E1073" t="s">
        <v>47</v>
      </c>
      <c r="F1073" s="43" t="s">
        <v>95</v>
      </c>
      <c r="G1073" t="s">
        <v>152</v>
      </c>
      <c r="H1073" t="s">
        <v>173</v>
      </c>
      <c r="L1073" s="30">
        <v>50045</v>
      </c>
      <c r="M1073" s="11" t="s">
        <v>44</v>
      </c>
      <c r="S1073" s="30">
        <v>420335</v>
      </c>
    </row>
    <row r="1074" spans="1:19" x14ac:dyDescent="0.35">
      <c r="A1074" s="43"/>
      <c r="B1074" t="s">
        <v>19</v>
      </c>
      <c r="C1074" t="s">
        <v>19</v>
      </c>
      <c r="D1074" t="s">
        <v>19</v>
      </c>
      <c r="E1074" t="s">
        <v>19</v>
      </c>
      <c r="F1074" s="43" t="s">
        <v>19</v>
      </c>
      <c r="G1074" t="s">
        <v>19</v>
      </c>
      <c r="H1074" t="s">
        <v>19</v>
      </c>
      <c r="L1074" s="30"/>
      <c r="M1074" s="11"/>
      <c r="S1074" s="30"/>
    </row>
    <row r="1075" spans="1:19" x14ac:dyDescent="0.35">
      <c r="A1075" s="41">
        <v>45190</v>
      </c>
      <c r="B1075" t="s">
        <v>59</v>
      </c>
      <c r="C1075" t="s">
        <v>37</v>
      </c>
      <c r="D1075" t="s">
        <v>13</v>
      </c>
      <c r="E1075" t="s">
        <v>47</v>
      </c>
      <c r="F1075" s="43" t="s">
        <v>95</v>
      </c>
      <c r="G1075" t="s">
        <v>152</v>
      </c>
      <c r="H1075" t="s">
        <v>64</v>
      </c>
      <c r="L1075" s="30">
        <v>1491453</v>
      </c>
      <c r="M1075" s="11" t="s">
        <v>44</v>
      </c>
      <c r="S1075" s="30">
        <v>1270832</v>
      </c>
    </row>
    <row r="1076" spans="1:19" x14ac:dyDescent="0.35">
      <c r="A1076" s="43"/>
      <c r="B1076" t="s">
        <v>19</v>
      </c>
      <c r="C1076" t="s">
        <v>19</v>
      </c>
      <c r="D1076" t="s">
        <v>14</v>
      </c>
      <c r="E1076" t="s">
        <v>47</v>
      </c>
      <c r="F1076" s="43" t="s">
        <v>95</v>
      </c>
      <c r="G1076" t="s">
        <v>152</v>
      </c>
      <c r="H1076" t="s">
        <v>64</v>
      </c>
      <c r="L1076" s="30">
        <v>165765</v>
      </c>
      <c r="M1076" s="11" t="s">
        <v>44</v>
      </c>
      <c r="S1076" s="30">
        <v>1270832</v>
      </c>
    </row>
    <row r="1077" spans="1:19" x14ac:dyDescent="0.35">
      <c r="A1077" s="43"/>
      <c r="B1077" t="s">
        <v>19</v>
      </c>
      <c r="C1077" t="s">
        <v>19</v>
      </c>
      <c r="D1077" t="s">
        <v>19</v>
      </c>
      <c r="E1077" t="s">
        <v>19</v>
      </c>
      <c r="F1077" s="43" t="s">
        <v>19</v>
      </c>
      <c r="G1077" t="s">
        <v>19</v>
      </c>
      <c r="H1077" t="s">
        <v>19</v>
      </c>
      <c r="L1077" s="30"/>
      <c r="M1077" s="11"/>
      <c r="S1077" s="30"/>
    </row>
    <row r="1078" spans="1:19" x14ac:dyDescent="0.35">
      <c r="A1078" s="41">
        <v>45190</v>
      </c>
      <c r="B1078" t="s">
        <v>59</v>
      </c>
      <c r="C1078" t="s">
        <v>37</v>
      </c>
      <c r="D1078" t="s">
        <v>13</v>
      </c>
      <c r="E1078" t="s">
        <v>47</v>
      </c>
      <c r="F1078" s="43" t="s">
        <v>95</v>
      </c>
      <c r="G1078" t="s">
        <v>152</v>
      </c>
      <c r="H1078" t="s">
        <v>175</v>
      </c>
      <c r="L1078" s="30">
        <v>124126</v>
      </c>
      <c r="M1078" s="11" t="s">
        <v>44</v>
      </c>
      <c r="S1078" s="30">
        <v>94366</v>
      </c>
    </row>
    <row r="1079" spans="1:19" x14ac:dyDescent="0.35">
      <c r="A1079" s="43"/>
      <c r="B1079" t="s">
        <v>19</v>
      </c>
      <c r="C1079" t="s">
        <v>19</v>
      </c>
      <c r="D1079" t="s">
        <v>14</v>
      </c>
      <c r="E1079" t="s">
        <v>47</v>
      </c>
      <c r="F1079" s="43" t="s">
        <v>95</v>
      </c>
      <c r="G1079" t="s">
        <v>152</v>
      </c>
      <c r="H1079" t="s">
        <v>175</v>
      </c>
      <c r="L1079" s="30">
        <v>18422</v>
      </c>
      <c r="M1079" s="11" t="s">
        <v>44</v>
      </c>
      <c r="S1079" s="30">
        <v>94366</v>
      </c>
    </row>
    <row r="1080" spans="1:19" x14ac:dyDescent="0.35">
      <c r="A1080" s="43"/>
      <c r="B1080" t="s">
        <v>19</v>
      </c>
      <c r="C1080" t="s">
        <v>19</v>
      </c>
      <c r="D1080" t="s">
        <v>19</v>
      </c>
      <c r="E1080" t="s">
        <v>19</v>
      </c>
      <c r="F1080" s="43" t="s">
        <v>19</v>
      </c>
      <c r="G1080" t="s">
        <v>19</v>
      </c>
      <c r="H1080" t="s">
        <v>19</v>
      </c>
      <c r="L1080" s="30"/>
      <c r="M1080" s="11"/>
      <c r="S1080" s="30"/>
    </row>
    <row r="1081" spans="1:19" x14ac:dyDescent="0.35">
      <c r="A1081" s="41">
        <v>45190</v>
      </c>
      <c r="B1081" t="s">
        <v>59</v>
      </c>
      <c r="C1081" t="s">
        <v>37</v>
      </c>
      <c r="D1081" t="s">
        <v>13</v>
      </c>
      <c r="E1081" t="s">
        <v>47</v>
      </c>
      <c r="F1081" s="43" t="s">
        <v>95</v>
      </c>
      <c r="G1081" t="s">
        <v>152</v>
      </c>
      <c r="H1081" t="s">
        <v>68</v>
      </c>
      <c r="L1081" s="30">
        <v>2501692</v>
      </c>
      <c r="M1081" s="11" t="s">
        <v>44</v>
      </c>
      <c r="S1081" s="30">
        <v>2001567</v>
      </c>
    </row>
    <row r="1082" spans="1:19" x14ac:dyDescent="0.35">
      <c r="A1082" s="43"/>
      <c r="B1082" t="s">
        <v>19</v>
      </c>
      <c r="C1082" t="s">
        <v>19</v>
      </c>
      <c r="D1082" t="s">
        <v>14</v>
      </c>
      <c r="E1082" t="s">
        <v>47</v>
      </c>
      <c r="F1082" s="43" t="s">
        <v>95</v>
      </c>
      <c r="G1082" t="s">
        <v>152</v>
      </c>
      <c r="H1082" t="s">
        <v>68</v>
      </c>
      <c r="L1082" s="30">
        <v>202531</v>
      </c>
      <c r="M1082" s="11" t="s">
        <v>44</v>
      </c>
      <c r="S1082" s="30">
        <v>2001567</v>
      </c>
    </row>
    <row r="1083" spans="1:19" x14ac:dyDescent="0.35">
      <c r="A1083" s="43"/>
      <c r="B1083" t="s">
        <v>19</v>
      </c>
      <c r="C1083" t="s">
        <v>19</v>
      </c>
      <c r="D1083" t="s">
        <v>19</v>
      </c>
      <c r="E1083" t="s">
        <v>19</v>
      </c>
      <c r="F1083" s="43" t="s">
        <v>19</v>
      </c>
      <c r="G1083" t="s">
        <v>19</v>
      </c>
      <c r="H1083" t="s">
        <v>19</v>
      </c>
      <c r="L1083" s="30"/>
      <c r="M1083" s="11"/>
      <c r="S1083" s="30"/>
    </row>
    <row r="1084" spans="1:19" x14ac:dyDescent="0.35">
      <c r="A1084" s="41">
        <v>45190</v>
      </c>
      <c r="B1084" t="s">
        <v>59</v>
      </c>
      <c r="C1084" t="s">
        <v>37</v>
      </c>
      <c r="D1084" t="s">
        <v>13</v>
      </c>
      <c r="E1084" t="s">
        <v>47</v>
      </c>
      <c r="F1084" s="43" t="s">
        <v>95</v>
      </c>
      <c r="G1084" t="s">
        <v>152</v>
      </c>
      <c r="H1084" t="s">
        <v>43</v>
      </c>
      <c r="L1084" s="30">
        <v>347181</v>
      </c>
      <c r="M1084" s="11" t="s">
        <v>44</v>
      </c>
      <c r="S1084" s="30">
        <v>285161</v>
      </c>
    </row>
    <row r="1085" spans="1:19" x14ac:dyDescent="0.35">
      <c r="A1085" s="43"/>
      <c r="B1085" t="s">
        <v>19</v>
      </c>
      <c r="C1085" t="s">
        <v>19</v>
      </c>
      <c r="D1085" t="s">
        <v>14</v>
      </c>
      <c r="E1085" t="s">
        <v>47</v>
      </c>
      <c r="F1085" s="43" t="s">
        <v>95</v>
      </c>
      <c r="G1085" t="s">
        <v>152</v>
      </c>
      <c r="H1085" t="s">
        <v>43</v>
      </c>
      <c r="L1085" s="30">
        <v>11146</v>
      </c>
      <c r="M1085" s="11" t="s">
        <v>44</v>
      </c>
      <c r="S1085" s="30">
        <v>285161</v>
      </c>
    </row>
    <row r="1086" spans="1:19" x14ac:dyDescent="0.35">
      <c r="A1086" s="43"/>
      <c r="B1086" t="s">
        <v>19</v>
      </c>
      <c r="C1086" t="s">
        <v>19</v>
      </c>
      <c r="D1086" t="s">
        <v>19</v>
      </c>
      <c r="E1086" t="s">
        <v>19</v>
      </c>
      <c r="F1086" s="43"/>
      <c r="G1086" t="s">
        <v>19</v>
      </c>
      <c r="H1086" t="s">
        <v>19</v>
      </c>
      <c r="L1086" s="30"/>
      <c r="M1086" s="11"/>
      <c r="S1086" s="30"/>
    </row>
    <row r="1087" spans="1:19" x14ac:dyDescent="0.35">
      <c r="A1087" s="41">
        <v>45190</v>
      </c>
      <c r="B1087" t="s">
        <v>59</v>
      </c>
      <c r="C1087" t="s">
        <v>37</v>
      </c>
      <c r="D1087" t="s">
        <v>13</v>
      </c>
      <c r="E1087" t="s">
        <v>47</v>
      </c>
      <c r="F1087" s="43" t="s">
        <v>95</v>
      </c>
      <c r="G1087" t="s">
        <v>152</v>
      </c>
      <c r="H1087" t="s">
        <v>148</v>
      </c>
      <c r="L1087" s="30">
        <v>3896531</v>
      </c>
      <c r="M1087" s="11" t="s">
        <v>44</v>
      </c>
      <c r="S1087" s="30">
        <v>3011221</v>
      </c>
    </row>
    <row r="1088" spans="1:19" x14ac:dyDescent="0.35">
      <c r="A1088" s="43"/>
      <c r="B1088" t="s">
        <v>19</v>
      </c>
      <c r="C1088" t="s">
        <v>19</v>
      </c>
      <c r="D1088" t="s">
        <v>14</v>
      </c>
      <c r="E1088" t="s">
        <v>47</v>
      </c>
      <c r="F1088" s="43" t="s">
        <v>95</v>
      </c>
      <c r="G1088" t="s">
        <v>152</v>
      </c>
      <c r="H1088" t="s">
        <v>148</v>
      </c>
      <c r="L1088" s="30">
        <v>176424</v>
      </c>
      <c r="M1088" s="11" t="s">
        <v>44</v>
      </c>
      <c r="S1088" s="30">
        <v>3011221</v>
      </c>
    </row>
    <row r="1089" spans="1:19" x14ac:dyDescent="0.35">
      <c r="A1089" s="43"/>
      <c r="B1089" t="s">
        <v>19</v>
      </c>
      <c r="C1089" t="s">
        <v>19</v>
      </c>
      <c r="D1089" t="s">
        <v>19</v>
      </c>
      <c r="E1089" t="s">
        <v>19</v>
      </c>
      <c r="F1089" s="43" t="s">
        <v>19</v>
      </c>
      <c r="G1089" t="s">
        <v>19</v>
      </c>
      <c r="H1089" t="s">
        <v>19</v>
      </c>
      <c r="L1089" s="30"/>
      <c r="M1089" s="11"/>
      <c r="S1089" s="30"/>
    </row>
    <row r="1090" spans="1:19" x14ac:dyDescent="0.35">
      <c r="A1090" s="41">
        <v>45190</v>
      </c>
      <c r="B1090" t="s">
        <v>59</v>
      </c>
      <c r="C1090" t="s">
        <v>37</v>
      </c>
      <c r="D1090" t="s">
        <v>13</v>
      </c>
      <c r="E1090" t="s">
        <v>47</v>
      </c>
      <c r="F1090" s="43" t="s">
        <v>95</v>
      </c>
      <c r="G1090" t="s">
        <v>152</v>
      </c>
      <c r="H1090" t="s">
        <v>177</v>
      </c>
      <c r="L1090" s="30">
        <v>48575</v>
      </c>
      <c r="M1090" s="11" t="s">
        <v>44</v>
      </c>
      <c r="S1090" s="30">
        <v>36035</v>
      </c>
    </row>
    <row r="1091" spans="1:19" x14ac:dyDescent="0.35">
      <c r="A1091" s="43"/>
      <c r="B1091" t="s">
        <v>19</v>
      </c>
      <c r="C1091" t="s">
        <v>19</v>
      </c>
      <c r="D1091" t="s">
        <v>14</v>
      </c>
      <c r="E1091" t="s">
        <v>47</v>
      </c>
      <c r="F1091" s="43" t="s">
        <v>95</v>
      </c>
      <c r="G1091" t="s">
        <v>152</v>
      </c>
      <c r="H1091" t="s">
        <v>177</v>
      </c>
      <c r="L1091" s="30">
        <v>7207</v>
      </c>
      <c r="M1091" s="11" t="s">
        <v>44</v>
      </c>
      <c r="S1091" s="30">
        <v>36035</v>
      </c>
    </row>
    <row r="1092" spans="1:19" x14ac:dyDescent="0.35">
      <c r="A1092" s="43"/>
      <c r="B1092" t="s">
        <v>19</v>
      </c>
      <c r="C1092" t="s">
        <v>19</v>
      </c>
      <c r="D1092" t="s">
        <v>19</v>
      </c>
      <c r="E1092" t="s">
        <v>19</v>
      </c>
      <c r="F1092" s="43" t="s">
        <v>19</v>
      </c>
      <c r="G1092" t="s">
        <v>19</v>
      </c>
      <c r="H1092" t="s">
        <v>19</v>
      </c>
      <c r="L1092" s="30"/>
      <c r="M1092" s="11"/>
      <c r="S1092" s="30"/>
    </row>
    <row r="1093" spans="1:19" x14ac:dyDescent="0.35">
      <c r="A1093" s="41">
        <v>45190</v>
      </c>
      <c r="B1093" t="s">
        <v>59</v>
      </c>
      <c r="C1093" t="s">
        <v>37</v>
      </c>
      <c r="D1093" t="s">
        <v>13</v>
      </c>
      <c r="E1093" t="s">
        <v>47</v>
      </c>
      <c r="F1093" s="43" t="s">
        <v>95</v>
      </c>
      <c r="G1093" t="s">
        <v>152</v>
      </c>
      <c r="H1093" t="s">
        <v>58</v>
      </c>
      <c r="L1093" s="30">
        <v>6861004</v>
      </c>
      <c r="M1093" s="11" t="s">
        <v>44</v>
      </c>
      <c r="S1093" s="30">
        <v>6011534</v>
      </c>
    </row>
    <row r="1094" spans="1:19" x14ac:dyDescent="0.35">
      <c r="A1094" s="43"/>
      <c r="B1094" t="s">
        <v>19</v>
      </c>
      <c r="C1094" t="s">
        <v>19</v>
      </c>
      <c r="D1094" t="s">
        <v>14</v>
      </c>
      <c r="E1094" t="s">
        <v>47</v>
      </c>
      <c r="F1094" s="43" t="s">
        <v>95</v>
      </c>
      <c r="G1094" t="s">
        <v>152</v>
      </c>
      <c r="H1094" t="s">
        <v>58</v>
      </c>
      <c r="L1094" s="30">
        <v>223977</v>
      </c>
      <c r="M1094" s="11" t="s">
        <v>44</v>
      </c>
      <c r="S1094" s="30">
        <v>6011534</v>
      </c>
    </row>
    <row r="1095" spans="1:19" x14ac:dyDescent="0.35">
      <c r="A1095" s="43"/>
      <c r="B1095" t="s">
        <v>19</v>
      </c>
      <c r="C1095" t="s">
        <v>19</v>
      </c>
      <c r="D1095" t="s">
        <v>19</v>
      </c>
      <c r="E1095" t="s">
        <v>19</v>
      </c>
      <c r="F1095" s="43" t="s">
        <v>19</v>
      </c>
      <c r="G1095" t="s">
        <v>19</v>
      </c>
      <c r="H1095" t="s">
        <v>19</v>
      </c>
      <c r="L1095" s="30"/>
      <c r="M1095" s="11"/>
      <c r="S1095" s="30"/>
    </row>
    <row r="1096" spans="1:19" x14ac:dyDescent="0.35">
      <c r="A1096" s="41">
        <v>45190</v>
      </c>
      <c r="B1096" t="s">
        <v>59</v>
      </c>
      <c r="C1096" t="s">
        <v>37</v>
      </c>
      <c r="D1096" t="s">
        <v>13</v>
      </c>
      <c r="E1096" t="s">
        <v>47</v>
      </c>
      <c r="F1096" s="43" t="s">
        <v>95</v>
      </c>
      <c r="G1096" t="s">
        <v>152</v>
      </c>
      <c r="H1096" t="s">
        <v>49</v>
      </c>
      <c r="L1096" s="30">
        <v>434426</v>
      </c>
      <c r="M1096" s="11" t="s">
        <v>44</v>
      </c>
      <c r="S1096" s="30">
        <v>483816</v>
      </c>
    </row>
    <row r="1097" spans="1:19" x14ac:dyDescent="0.35">
      <c r="A1097" s="43"/>
      <c r="B1097" t="s">
        <v>19</v>
      </c>
      <c r="C1097" t="s">
        <v>19</v>
      </c>
      <c r="D1097" t="s">
        <v>14</v>
      </c>
      <c r="E1097" t="s">
        <v>47</v>
      </c>
      <c r="F1097" s="43" t="s">
        <v>95</v>
      </c>
      <c r="G1097" t="s">
        <v>152</v>
      </c>
      <c r="H1097" t="s">
        <v>49</v>
      </c>
      <c r="L1097" s="30">
        <v>83978</v>
      </c>
      <c r="M1097" s="11" t="s">
        <v>44</v>
      </c>
      <c r="S1097" s="30">
        <v>483816</v>
      </c>
    </row>
    <row r="1098" spans="1:19" x14ac:dyDescent="0.35">
      <c r="A1098" s="43"/>
      <c r="B1098" t="s">
        <v>19</v>
      </c>
      <c r="C1098" t="s">
        <v>19</v>
      </c>
      <c r="D1098" t="s">
        <v>19</v>
      </c>
      <c r="E1098" t="s">
        <v>19</v>
      </c>
      <c r="F1098" s="43" t="s">
        <v>19</v>
      </c>
      <c r="G1098" t="s">
        <v>19</v>
      </c>
      <c r="H1098" t="s">
        <v>19</v>
      </c>
      <c r="L1098" s="30"/>
      <c r="M1098" s="11"/>
      <c r="S1098" s="30"/>
    </row>
    <row r="1099" spans="1:19" x14ac:dyDescent="0.35">
      <c r="A1099" s="41">
        <v>45190</v>
      </c>
      <c r="B1099" t="s">
        <v>59</v>
      </c>
      <c r="C1099" t="s">
        <v>37</v>
      </c>
      <c r="D1099" t="s">
        <v>13</v>
      </c>
      <c r="E1099" t="s">
        <v>47</v>
      </c>
      <c r="F1099" s="43" t="s">
        <v>95</v>
      </c>
      <c r="G1099" t="s">
        <v>152</v>
      </c>
      <c r="H1099" t="s">
        <v>56</v>
      </c>
      <c r="L1099" s="30">
        <v>9005817</v>
      </c>
      <c r="M1099" s="11" t="s">
        <v>44</v>
      </c>
      <c r="S1099" s="30">
        <v>8492473</v>
      </c>
    </row>
    <row r="1100" spans="1:19" x14ac:dyDescent="0.35">
      <c r="A1100" s="43"/>
      <c r="B1100" t="s">
        <v>19</v>
      </c>
      <c r="C1100" t="s">
        <v>19</v>
      </c>
      <c r="D1100" t="s">
        <v>14</v>
      </c>
      <c r="E1100" t="s">
        <v>47</v>
      </c>
      <c r="F1100" s="43" t="s">
        <v>95</v>
      </c>
      <c r="G1100" t="s">
        <v>152</v>
      </c>
      <c r="H1100" t="s">
        <v>56</v>
      </c>
      <c r="L1100" s="30">
        <v>519341</v>
      </c>
      <c r="M1100" s="11" t="s">
        <v>44</v>
      </c>
      <c r="S1100" s="30">
        <v>8492473</v>
      </c>
    </row>
    <row r="1101" spans="1:19" x14ac:dyDescent="0.35">
      <c r="A1101" s="43"/>
      <c r="B1101" t="s">
        <v>19</v>
      </c>
      <c r="C1101" t="s">
        <v>19</v>
      </c>
      <c r="D1101" t="s">
        <v>19</v>
      </c>
      <c r="E1101" t="s">
        <v>19</v>
      </c>
      <c r="F1101" s="43" t="s">
        <v>19</v>
      </c>
      <c r="G1101" t="s">
        <v>19</v>
      </c>
      <c r="H1101" t="s">
        <v>19</v>
      </c>
      <c r="L1101" s="30"/>
      <c r="M1101" s="11"/>
      <c r="S1101" s="30"/>
    </row>
    <row r="1102" spans="1:19" x14ac:dyDescent="0.35">
      <c r="A1102" s="41">
        <v>45190</v>
      </c>
      <c r="B1102" t="s">
        <v>59</v>
      </c>
      <c r="C1102" t="s">
        <v>37</v>
      </c>
      <c r="D1102" t="s">
        <v>13</v>
      </c>
      <c r="E1102" t="s">
        <v>47</v>
      </c>
      <c r="F1102" s="43" t="s">
        <v>95</v>
      </c>
      <c r="G1102" t="s">
        <v>152</v>
      </c>
      <c r="H1102" t="s">
        <v>178</v>
      </c>
      <c r="L1102" s="30">
        <v>906491</v>
      </c>
      <c r="M1102" s="11" t="s">
        <v>44</v>
      </c>
      <c r="S1102" s="30">
        <v>947579</v>
      </c>
    </row>
    <row r="1103" spans="1:19" x14ac:dyDescent="0.35">
      <c r="A1103" s="43"/>
      <c r="B1103" t="s">
        <v>19</v>
      </c>
      <c r="C1103" t="s">
        <v>19</v>
      </c>
      <c r="D1103" t="s">
        <v>14</v>
      </c>
      <c r="E1103" t="s">
        <v>47</v>
      </c>
      <c r="F1103" s="43" t="s">
        <v>95</v>
      </c>
      <c r="G1103" t="s">
        <v>152</v>
      </c>
      <c r="H1103" t="s">
        <v>178</v>
      </c>
      <c r="L1103" s="30">
        <v>108626</v>
      </c>
      <c r="M1103" s="11" t="s">
        <v>44</v>
      </c>
      <c r="S1103" s="30">
        <v>947579</v>
      </c>
    </row>
    <row r="1104" spans="1:19" x14ac:dyDescent="0.35">
      <c r="A1104" s="43"/>
      <c r="B1104" t="s">
        <v>19</v>
      </c>
      <c r="C1104" t="s">
        <v>19</v>
      </c>
      <c r="D1104" t="s">
        <v>19</v>
      </c>
      <c r="E1104" t="s">
        <v>19</v>
      </c>
      <c r="F1104" s="43" t="s">
        <v>19</v>
      </c>
      <c r="G1104" t="s">
        <v>19</v>
      </c>
      <c r="H1104" t="s">
        <v>19</v>
      </c>
      <c r="L1104" s="30"/>
      <c r="M1104" s="43"/>
      <c r="S1104" s="30"/>
    </row>
    <row r="1105" spans="1:19" x14ac:dyDescent="0.35">
      <c r="A1105" s="41">
        <v>45190</v>
      </c>
      <c r="B1105" t="s">
        <v>59</v>
      </c>
      <c r="C1105" t="s">
        <v>37</v>
      </c>
      <c r="D1105" t="s">
        <v>13</v>
      </c>
      <c r="E1105" t="s">
        <v>47</v>
      </c>
      <c r="F1105" s="43" t="s">
        <v>95</v>
      </c>
      <c r="G1105" t="s">
        <v>152</v>
      </c>
      <c r="H1105" t="s">
        <v>54</v>
      </c>
      <c r="L1105" s="30">
        <v>1150317</v>
      </c>
      <c r="M1105" s="11" t="s">
        <v>44</v>
      </c>
      <c r="S1105" s="30">
        <v>895453</v>
      </c>
    </row>
    <row r="1106" spans="1:19" x14ac:dyDescent="0.35">
      <c r="A1106" s="43"/>
      <c r="B1106" t="s">
        <v>19</v>
      </c>
      <c r="C1106" t="s">
        <v>19</v>
      </c>
      <c r="D1106" t="s">
        <v>14</v>
      </c>
      <c r="E1106" t="s">
        <v>47</v>
      </c>
      <c r="F1106" s="43" t="s">
        <v>95</v>
      </c>
      <c r="G1106" t="s">
        <v>152</v>
      </c>
      <c r="H1106" t="s">
        <v>54</v>
      </c>
      <c r="L1106" s="30">
        <v>101430</v>
      </c>
      <c r="M1106" s="11" t="s">
        <v>44</v>
      </c>
      <c r="S1106" s="30">
        <v>895453</v>
      </c>
    </row>
    <row r="1107" spans="1:19" x14ac:dyDescent="0.35">
      <c r="A1107" s="43"/>
      <c r="B1107" t="s">
        <v>19</v>
      </c>
      <c r="C1107" t="s">
        <v>19</v>
      </c>
      <c r="D1107" t="s">
        <v>19</v>
      </c>
      <c r="E1107" t="s">
        <v>19</v>
      </c>
      <c r="F1107" s="43" t="s">
        <v>19</v>
      </c>
      <c r="G1107" t="s">
        <v>19</v>
      </c>
      <c r="H1107" t="s">
        <v>19</v>
      </c>
      <c r="L1107" s="30"/>
      <c r="M1107" s="11"/>
      <c r="S1107" s="30"/>
    </row>
    <row r="1108" spans="1:19" x14ac:dyDescent="0.35">
      <c r="A1108" s="41">
        <v>45190</v>
      </c>
      <c r="B1108" t="s">
        <v>59</v>
      </c>
      <c r="C1108" t="s">
        <v>37</v>
      </c>
      <c r="D1108" t="s">
        <v>13</v>
      </c>
      <c r="E1108" t="s">
        <v>47</v>
      </c>
      <c r="F1108" s="43" t="s">
        <v>95</v>
      </c>
      <c r="G1108" t="s">
        <v>152</v>
      </c>
      <c r="H1108" t="s">
        <v>179</v>
      </c>
      <c r="L1108" s="30">
        <v>3605</v>
      </c>
      <c r="M1108" s="11" t="s">
        <v>44</v>
      </c>
      <c r="S1108" s="30">
        <v>31340</v>
      </c>
    </row>
    <row r="1109" spans="1:19" x14ac:dyDescent="0.35">
      <c r="A1109" s="43"/>
      <c r="B1109" t="s">
        <v>19</v>
      </c>
      <c r="C1109" t="s">
        <v>19</v>
      </c>
      <c r="D1109" t="s">
        <v>14</v>
      </c>
      <c r="E1109" t="s">
        <v>47</v>
      </c>
      <c r="F1109" s="43" t="s">
        <v>95</v>
      </c>
      <c r="G1109" t="s">
        <v>152</v>
      </c>
      <c r="H1109" t="s">
        <v>179</v>
      </c>
      <c r="L1109" s="30">
        <v>247</v>
      </c>
      <c r="M1109" s="11" t="s">
        <v>44</v>
      </c>
      <c r="S1109" s="30">
        <v>31340</v>
      </c>
    </row>
    <row r="1110" spans="1:19" x14ac:dyDescent="0.35">
      <c r="A1110" s="43"/>
      <c r="B1110" t="s">
        <v>19</v>
      </c>
      <c r="C1110" t="s">
        <v>19</v>
      </c>
      <c r="D1110" t="s">
        <v>19</v>
      </c>
      <c r="E1110" t="s">
        <v>19</v>
      </c>
      <c r="F1110" s="43" t="s">
        <v>19</v>
      </c>
      <c r="G1110" t="s">
        <v>19</v>
      </c>
      <c r="H1110" t="s">
        <v>19</v>
      </c>
      <c r="L1110" s="30"/>
      <c r="M1110" s="11"/>
      <c r="S1110" s="30"/>
    </row>
    <row r="1111" spans="1:19" x14ac:dyDescent="0.35">
      <c r="A1111" s="41">
        <v>45190</v>
      </c>
      <c r="B1111" t="s">
        <v>59</v>
      </c>
      <c r="C1111" t="s">
        <v>37</v>
      </c>
      <c r="D1111" t="s">
        <v>13</v>
      </c>
      <c r="E1111" t="s">
        <v>47</v>
      </c>
      <c r="F1111" s="43" t="s">
        <v>95</v>
      </c>
      <c r="G1111" t="s">
        <v>152</v>
      </c>
      <c r="H1111" t="s">
        <v>180</v>
      </c>
      <c r="L1111" s="30">
        <v>142242</v>
      </c>
      <c r="M1111" s="11" t="s">
        <v>44</v>
      </c>
      <c r="S1111" s="30">
        <v>203799</v>
      </c>
    </row>
    <row r="1112" spans="1:19" x14ac:dyDescent="0.35">
      <c r="A1112" s="43"/>
      <c r="B1112" t="s">
        <v>19</v>
      </c>
      <c r="C1112" t="s">
        <v>19</v>
      </c>
      <c r="D1112" t="s">
        <v>14</v>
      </c>
      <c r="E1112" t="s">
        <v>47</v>
      </c>
      <c r="F1112" s="43" t="s">
        <v>95</v>
      </c>
      <c r="G1112" t="s">
        <v>152</v>
      </c>
      <c r="H1112" t="s">
        <v>180</v>
      </c>
      <c r="L1112" s="30">
        <v>18836</v>
      </c>
      <c r="M1112" s="11" t="s">
        <v>44</v>
      </c>
      <c r="S1112" s="30">
        <v>203799</v>
      </c>
    </row>
    <row r="1113" spans="1:19" x14ac:dyDescent="0.35">
      <c r="A1113" s="43"/>
      <c r="B1113" t="s">
        <v>19</v>
      </c>
      <c r="C1113" t="s">
        <v>19</v>
      </c>
      <c r="D1113" t="s">
        <v>19</v>
      </c>
      <c r="E1113" t="s">
        <v>19</v>
      </c>
      <c r="F1113" s="43" t="s">
        <v>19</v>
      </c>
      <c r="G1113" t="s">
        <v>19</v>
      </c>
      <c r="H1113" t="s">
        <v>19</v>
      </c>
      <c r="L1113" s="30"/>
      <c r="M1113"/>
      <c r="S1113" s="30"/>
    </row>
    <row r="1114" spans="1:19" x14ac:dyDescent="0.35">
      <c r="A1114" s="41">
        <v>45190</v>
      </c>
      <c r="B1114" t="s">
        <v>59</v>
      </c>
      <c r="C1114" t="s">
        <v>37</v>
      </c>
      <c r="D1114" t="s">
        <v>13</v>
      </c>
      <c r="E1114" t="s">
        <v>47</v>
      </c>
      <c r="F1114" s="43" t="s">
        <v>95</v>
      </c>
      <c r="G1114" t="s">
        <v>152</v>
      </c>
      <c r="H1114" t="s">
        <v>181</v>
      </c>
      <c r="L1114" s="30">
        <v>2637712</v>
      </c>
      <c r="M1114" s="11" t="s">
        <v>44</v>
      </c>
      <c r="S1114" s="30">
        <v>3938662</v>
      </c>
    </row>
    <row r="1115" spans="1:19" x14ac:dyDescent="0.35">
      <c r="A1115" s="43"/>
      <c r="B1115" t="s">
        <v>19</v>
      </c>
      <c r="C1115" t="s">
        <v>19</v>
      </c>
      <c r="D1115" t="s">
        <v>14</v>
      </c>
      <c r="E1115" t="s">
        <v>47</v>
      </c>
      <c r="F1115" s="43" t="s">
        <v>95</v>
      </c>
      <c r="G1115" t="s">
        <v>152</v>
      </c>
      <c r="H1115" t="s">
        <v>181</v>
      </c>
      <c r="L1115" s="30">
        <v>366205</v>
      </c>
      <c r="M1115" s="11" t="s">
        <v>44</v>
      </c>
      <c r="S1115" s="30">
        <v>3938662</v>
      </c>
    </row>
    <row r="1116" spans="1:19" x14ac:dyDescent="0.35">
      <c r="A1116" s="43"/>
      <c r="B1116" t="s">
        <v>19</v>
      </c>
      <c r="C1116" t="s">
        <v>19</v>
      </c>
      <c r="D1116" t="s">
        <v>19</v>
      </c>
      <c r="E1116" t="s">
        <v>19</v>
      </c>
      <c r="F1116" s="43" t="s">
        <v>19</v>
      </c>
      <c r="G1116" t="s">
        <v>19</v>
      </c>
      <c r="H1116" t="s">
        <v>19</v>
      </c>
      <c r="L1116" s="30"/>
      <c r="M1116" s="11"/>
      <c r="S1116" s="30"/>
    </row>
    <row r="1117" spans="1:19" x14ac:dyDescent="0.35">
      <c r="A1117" s="41">
        <v>45190</v>
      </c>
      <c r="B1117" t="s">
        <v>59</v>
      </c>
      <c r="C1117" t="s">
        <v>37</v>
      </c>
      <c r="D1117" t="s">
        <v>13</v>
      </c>
      <c r="E1117" t="s">
        <v>47</v>
      </c>
      <c r="F1117" s="43" t="s">
        <v>95</v>
      </c>
      <c r="G1117" t="s">
        <v>152</v>
      </c>
      <c r="H1117" t="s">
        <v>55</v>
      </c>
      <c r="L1117" s="30">
        <v>24482031</v>
      </c>
      <c r="M1117" s="11" t="s">
        <v>44</v>
      </c>
      <c r="S1117" s="30">
        <v>28110481</v>
      </c>
    </row>
    <row r="1118" spans="1:19" x14ac:dyDescent="0.35">
      <c r="A1118" s="43"/>
      <c r="B1118" t="s">
        <v>19</v>
      </c>
      <c r="C1118" t="s">
        <v>19</v>
      </c>
      <c r="D1118" t="s">
        <v>14</v>
      </c>
      <c r="E1118" t="s">
        <v>47</v>
      </c>
      <c r="F1118" s="43" t="s">
        <v>95</v>
      </c>
      <c r="G1118" t="s">
        <v>152</v>
      </c>
      <c r="H1118" t="s">
        <v>55</v>
      </c>
      <c r="L1118" s="30">
        <v>5185489</v>
      </c>
      <c r="M1118" s="11" t="s">
        <v>44</v>
      </c>
      <c r="S1118" s="30">
        <v>28359069</v>
      </c>
    </row>
    <row r="1119" spans="1:19" x14ac:dyDescent="0.35">
      <c r="A1119" s="43"/>
      <c r="B1119" t="s">
        <v>19</v>
      </c>
      <c r="C1119" t="s">
        <v>19</v>
      </c>
      <c r="D1119" t="s">
        <v>19</v>
      </c>
      <c r="E1119" t="s">
        <v>19</v>
      </c>
      <c r="F1119" s="43" t="s">
        <v>19</v>
      </c>
      <c r="G1119" t="s">
        <v>19</v>
      </c>
      <c r="H1119" t="s">
        <v>19</v>
      </c>
      <c r="L1119" s="30"/>
      <c r="M1119" s="11"/>
      <c r="S1119" s="30"/>
    </row>
    <row r="1120" spans="1:19" x14ac:dyDescent="0.35">
      <c r="A1120" s="41">
        <v>45190</v>
      </c>
      <c r="B1120" t="s">
        <v>59</v>
      </c>
      <c r="C1120" t="s">
        <v>37</v>
      </c>
      <c r="D1120" t="s">
        <v>13</v>
      </c>
      <c r="E1120" t="s">
        <v>47</v>
      </c>
      <c r="F1120" s="43" t="s">
        <v>95</v>
      </c>
      <c r="G1120" t="s">
        <v>152</v>
      </c>
      <c r="H1120" t="s">
        <v>57</v>
      </c>
      <c r="L1120" s="30">
        <v>452547</v>
      </c>
      <c r="M1120" s="11" t="s">
        <v>44</v>
      </c>
      <c r="S1120" s="30">
        <v>346432</v>
      </c>
    </row>
    <row r="1121" spans="1:19" x14ac:dyDescent="0.35">
      <c r="A1121" s="43"/>
      <c r="B1121" t="s">
        <v>19</v>
      </c>
      <c r="C1121" t="s">
        <v>19</v>
      </c>
      <c r="D1121" t="s">
        <v>14</v>
      </c>
      <c r="E1121" t="s">
        <v>47</v>
      </c>
      <c r="F1121" s="43" t="s">
        <v>95</v>
      </c>
      <c r="G1121" t="s">
        <v>152</v>
      </c>
      <c r="H1121" t="s">
        <v>57</v>
      </c>
      <c r="L1121" s="30">
        <v>41877</v>
      </c>
      <c r="M1121" s="11" t="s">
        <v>44</v>
      </c>
      <c r="S1121" s="30">
        <v>346432</v>
      </c>
    </row>
    <row r="1122" spans="1:19" x14ac:dyDescent="0.35">
      <c r="A1122" s="43"/>
      <c r="B1122" t="s">
        <v>19</v>
      </c>
      <c r="C1122" t="s">
        <v>19</v>
      </c>
      <c r="D1122" t="s">
        <v>19</v>
      </c>
      <c r="E1122" t="s">
        <v>19</v>
      </c>
      <c r="F1122" s="43" t="s">
        <v>19</v>
      </c>
      <c r="G1122" t="s">
        <v>19</v>
      </c>
      <c r="H1122" t="s">
        <v>19</v>
      </c>
      <c r="L1122" s="30"/>
      <c r="M1122" s="43"/>
      <c r="S1122" s="30"/>
    </row>
    <row r="1123" spans="1:19" x14ac:dyDescent="0.35">
      <c r="A1123" s="41">
        <v>45190</v>
      </c>
      <c r="B1123" t="s">
        <v>59</v>
      </c>
      <c r="C1123" t="s">
        <v>37</v>
      </c>
      <c r="D1123" t="s">
        <v>13</v>
      </c>
      <c r="E1123" t="s">
        <v>47</v>
      </c>
      <c r="F1123" s="43" t="s">
        <v>95</v>
      </c>
      <c r="G1123" t="s">
        <v>152</v>
      </c>
      <c r="H1123" t="s">
        <v>187</v>
      </c>
      <c r="L1123" s="30">
        <v>53570</v>
      </c>
      <c r="M1123" s="11" t="s">
        <v>44</v>
      </c>
      <c r="S1123" s="30">
        <v>48184</v>
      </c>
    </row>
    <row r="1124" spans="1:19" x14ac:dyDescent="0.35">
      <c r="A1124" s="43"/>
      <c r="B1124" t="s">
        <v>19</v>
      </c>
      <c r="C1124" t="s">
        <v>19</v>
      </c>
      <c r="D1124" t="s">
        <v>14</v>
      </c>
      <c r="E1124" t="s">
        <v>47</v>
      </c>
      <c r="F1124" s="43" t="s">
        <v>95</v>
      </c>
      <c r="G1124" t="s">
        <v>152</v>
      </c>
      <c r="H1124" t="s">
        <v>187</v>
      </c>
      <c r="L1124" s="30">
        <v>3911</v>
      </c>
      <c r="M1124" s="11" t="s">
        <v>44</v>
      </c>
      <c r="S1124" s="30">
        <v>48184</v>
      </c>
    </row>
    <row r="1125" spans="1:19" x14ac:dyDescent="0.35">
      <c r="A1125" s="43"/>
      <c r="B1125" t="s">
        <v>19</v>
      </c>
      <c r="C1125" t="s">
        <v>19</v>
      </c>
      <c r="D1125" t="s">
        <v>19</v>
      </c>
      <c r="E1125" t="s">
        <v>19</v>
      </c>
      <c r="F1125" s="43" t="s">
        <v>19</v>
      </c>
      <c r="G1125" t="s">
        <v>19</v>
      </c>
      <c r="H1125" t="s">
        <v>19</v>
      </c>
      <c r="L1125" s="30"/>
      <c r="M1125" s="11"/>
      <c r="S1125" s="30"/>
    </row>
    <row r="1126" spans="1:19" x14ac:dyDescent="0.35">
      <c r="A1126" s="41">
        <v>45190</v>
      </c>
      <c r="B1126" t="s">
        <v>59</v>
      </c>
      <c r="C1126" t="s">
        <v>37</v>
      </c>
      <c r="D1126" t="s">
        <v>13</v>
      </c>
      <c r="E1126" t="s">
        <v>47</v>
      </c>
      <c r="F1126" s="43" t="s">
        <v>95</v>
      </c>
      <c r="G1126" t="s">
        <v>152</v>
      </c>
      <c r="H1126" t="s">
        <v>183</v>
      </c>
      <c r="L1126" s="30">
        <v>13120</v>
      </c>
      <c r="M1126" s="11" t="s">
        <v>44</v>
      </c>
      <c r="S1126" s="30">
        <v>21503</v>
      </c>
    </row>
    <row r="1127" spans="1:19" x14ac:dyDescent="0.35">
      <c r="A1127" s="43"/>
      <c r="B1127" t="s">
        <v>19</v>
      </c>
      <c r="C1127" t="s">
        <v>19</v>
      </c>
      <c r="D1127" t="s">
        <v>14</v>
      </c>
      <c r="E1127" t="s">
        <v>47</v>
      </c>
      <c r="F1127" s="43" t="s">
        <v>95</v>
      </c>
      <c r="G1127" t="s">
        <v>152</v>
      </c>
      <c r="H1127" t="s">
        <v>183</v>
      </c>
      <c r="L1127" s="30">
        <v>3652</v>
      </c>
      <c r="M1127" s="11" t="s">
        <v>44</v>
      </c>
      <c r="S1127" s="30">
        <v>21503</v>
      </c>
    </row>
    <row r="1128" spans="1:19" x14ac:dyDescent="0.35">
      <c r="A1128" s="43"/>
      <c r="B1128" t="s">
        <v>19</v>
      </c>
      <c r="C1128" t="s">
        <v>19</v>
      </c>
      <c r="D1128" t="s">
        <v>19</v>
      </c>
      <c r="E1128" t="s">
        <v>19</v>
      </c>
      <c r="F1128" s="43" t="s">
        <v>19</v>
      </c>
      <c r="G1128" t="s">
        <v>19</v>
      </c>
      <c r="H1128" t="s">
        <v>19</v>
      </c>
      <c r="L1128" s="30"/>
      <c r="M1128" s="11"/>
      <c r="S1128" s="30"/>
    </row>
    <row r="1129" spans="1:19" x14ac:dyDescent="0.35">
      <c r="A1129" s="41">
        <v>45190</v>
      </c>
      <c r="B1129" t="s">
        <v>59</v>
      </c>
      <c r="C1129" t="s">
        <v>37</v>
      </c>
      <c r="D1129" t="s">
        <v>13</v>
      </c>
      <c r="E1129" t="s">
        <v>47</v>
      </c>
      <c r="F1129" s="43" t="s">
        <v>95</v>
      </c>
      <c r="G1129" t="s">
        <v>152</v>
      </c>
      <c r="H1129" t="s">
        <v>184</v>
      </c>
      <c r="L1129" s="30">
        <v>53237</v>
      </c>
      <c r="M1129" s="11" t="s">
        <v>44</v>
      </c>
      <c r="S1129" s="30">
        <v>43986</v>
      </c>
    </row>
    <row r="1130" spans="1:19" x14ac:dyDescent="0.35">
      <c r="A1130" s="43"/>
      <c r="B1130" t="s">
        <v>19</v>
      </c>
      <c r="C1130" t="s">
        <v>19</v>
      </c>
      <c r="D1130" t="s">
        <v>14</v>
      </c>
      <c r="E1130" t="s">
        <v>47</v>
      </c>
      <c r="F1130" s="43" t="s">
        <v>95</v>
      </c>
      <c r="G1130" t="s">
        <v>152</v>
      </c>
      <c r="H1130" t="s">
        <v>184</v>
      </c>
      <c r="L1130" s="30">
        <v>8125</v>
      </c>
      <c r="M1130" s="11" t="s">
        <v>44</v>
      </c>
      <c r="S1130" s="30">
        <v>43986</v>
      </c>
    </row>
    <row r="1131" spans="1:19" x14ac:dyDescent="0.35">
      <c r="A1131" s="43"/>
      <c r="B1131"/>
      <c r="C1131"/>
      <c r="D1131"/>
      <c r="E1131"/>
      <c r="F1131" s="43" t="s">
        <v>19</v>
      </c>
      <c r="G1131"/>
      <c r="H1131"/>
      <c r="L1131" s="51"/>
      <c r="M1131"/>
      <c r="S1131" s="16"/>
    </row>
    <row r="1132" spans="1:19" x14ac:dyDescent="0.35">
      <c r="A1132" s="41">
        <v>45222</v>
      </c>
      <c r="B1132" t="s">
        <v>51</v>
      </c>
      <c r="C1132" t="s">
        <v>37</v>
      </c>
      <c r="D1132" t="s">
        <v>13</v>
      </c>
      <c r="E1132" t="s">
        <v>47</v>
      </c>
      <c r="F1132" s="43" t="s">
        <v>95</v>
      </c>
      <c r="G1132" t="s">
        <v>196</v>
      </c>
      <c r="H1132" t="s">
        <v>60</v>
      </c>
      <c r="L1132" s="51">
        <v>452951</v>
      </c>
      <c r="M1132" t="s">
        <v>44</v>
      </c>
      <c r="N1132" s="30">
        <v>175343420</v>
      </c>
      <c r="O1132" s="5" t="s">
        <v>157</v>
      </c>
      <c r="S1132" s="16">
        <v>51371036</v>
      </c>
    </row>
    <row r="1133" spans="1:19" x14ac:dyDescent="0.35">
      <c r="A1133" s="43"/>
      <c r="B1133"/>
      <c r="C1133"/>
      <c r="D1133" t="s">
        <v>14</v>
      </c>
      <c r="E1133" t="s">
        <v>47</v>
      </c>
      <c r="F1133" s="43" t="s">
        <v>95</v>
      </c>
      <c r="G1133" t="s">
        <v>196</v>
      </c>
      <c r="H1133" t="s">
        <v>60</v>
      </c>
      <c r="L1133" s="51">
        <v>451704</v>
      </c>
      <c r="M1133" t="s">
        <v>44</v>
      </c>
      <c r="N1133" s="30">
        <v>190930920</v>
      </c>
      <c r="O1133" s="5" t="s">
        <v>157</v>
      </c>
      <c r="S1133" s="16">
        <v>51178936</v>
      </c>
    </row>
    <row r="1134" spans="1:19" x14ac:dyDescent="0.35">
      <c r="A1134" s="43"/>
      <c r="B1134"/>
      <c r="C1134"/>
      <c r="D1134"/>
      <c r="E1134"/>
      <c r="F1134" s="43"/>
      <c r="G1134"/>
      <c r="H1134"/>
      <c r="L1134" s="51"/>
      <c r="M1134"/>
      <c r="N1134" s="30"/>
      <c r="S1134" s="16"/>
    </row>
    <row r="1135" spans="1:19" x14ac:dyDescent="0.35">
      <c r="A1135" s="41">
        <v>45222</v>
      </c>
      <c r="B1135" t="s">
        <v>59</v>
      </c>
      <c r="C1135" t="s">
        <v>37</v>
      </c>
      <c r="D1135" t="s">
        <v>13</v>
      </c>
      <c r="E1135" t="s">
        <v>47</v>
      </c>
      <c r="F1135" s="43" t="s">
        <v>95</v>
      </c>
      <c r="G1135" t="s">
        <v>196</v>
      </c>
      <c r="H1135" t="s">
        <v>60</v>
      </c>
      <c r="L1135" s="51">
        <v>392193</v>
      </c>
      <c r="M1135" t="s">
        <v>44</v>
      </c>
      <c r="N1135" s="30">
        <v>159476475</v>
      </c>
      <c r="O1135" s="5" t="s">
        <v>157</v>
      </c>
      <c r="S1135" s="16">
        <v>49624460</v>
      </c>
    </row>
    <row r="1136" spans="1:19" x14ac:dyDescent="0.35">
      <c r="A1136" s="43"/>
      <c r="B1136"/>
      <c r="C1136"/>
      <c r="D1136" t="s">
        <v>14</v>
      </c>
      <c r="E1136" t="s">
        <v>47</v>
      </c>
      <c r="F1136" s="43" t="s">
        <v>95</v>
      </c>
      <c r="G1136" t="s">
        <v>196</v>
      </c>
      <c r="H1136" t="s">
        <v>60</v>
      </c>
      <c r="L1136" s="51">
        <v>392193</v>
      </c>
      <c r="M1136" t="s">
        <v>44</v>
      </c>
      <c r="N1136" s="30">
        <v>182462890</v>
      </c>
      <c r="O1136" s="5" t="s">
        <v>157</v>
      </c>
      <c r="S1136" s="16">
        <v>49624460</v>
      </c>
    </row>
    <row r="1137" spans="1:19" x14ac:dyDescent="0.35">
      <c r="A1137" s="43"/>
      <c r="B1137"/>
      <c r="C1137"/>
      <c r="D1137"/>
      <c r="E1137"/>
      <c r="F1137" s="43"/>
      <c r="G1137"/>
      <c r="H1137"/>
      <c r="L1137" s="51"/>
      <c r="M1137"/>
      <c r="N1137" s="30"/>
      <c r="S1137" s="16"/>
    </row>
    <row r="1138" spans="1:19" x14ac:dyDescent="0.35">
      <c r="A1138" s="41">
        <v>45222</v>
      </c>
      <c r="B1138" t="s">
        <v>61</v>
      </c>
      <c r="C1138" t="s">
        <v>37</v>
      </c>
      <c r="D1138" t="s">
        <v>13</v>
      </c>
      <c r="E1138" t="s">
        <v>47</v>
      </c>
      <c r="F1138" s="43" t="s">
        <v>95</v>
      </c>
      <c r="G1138" t="s">
        <v>196</v>
      </c>
      <c r="H1138" t="s">
        <v>60</v>
      </c>
      <c r="L1138" s="51">
        <v>351587</v>
      </c>
      <c r="M1138" t="s">
        <v>44</v>
      </c>
      <c r="N1138" s="30">
        <v>150081860</v>
      </c>
      <c r="O1138" s="5" t="s">
        <v>157</v>
      </c>
      <c r="S1138" s="16">
        <v>60194166</v>
      </c>
    </row>
    <row r="1139" spans="1:19" x14ac:dyDescent="0.35">
      <c r="A1139" s="43"/>
      <c r="B1139"/>
      <c r="C1139"/>
      <c r="D1139" t="s">
        <v>14</v>
      </c>
      <c r="E1139" t="s">
        <v>47</v>
      </c>
      <c r="F1139" s="43" t="s">
        <v>95</v>
      </c>
      <c r="G1139" t="s">
        <v>196</v>
      </c>
      <c r="H1139" t="s">
        <v>60</v>
      </c>
      <c r="L1139" s="51">
        <v>372611</v>
      </c>
      <c r="M1139" t="s">
        <v>44</v>
      </c>
      <c r="N1139" s="30">
        <v>170368180</v>
      </c>
      <c r="O1139" s="5" t="s">
        <v>157</v>
      </c>
      <c r="S1139" s="16">
        <v>63595524</v>
      </c>
    </row>
    <row r="1140" spans="1:19" x14ac:dyDescent="0.35">
      <c r="A1140" s="43"/>
      <c r="B1140"/>
      <c r="C1140"/>
      <c r="D1140"/>
      <c r="E1140"/>
      <c r="F1140" s="43"/>
      <c r="G1140"/>
      <c r="H1140"/>
      <c r="L1140" s="51"/>
      <c r="M1140"/>
      <c r="N1140" s="30"/>
      <c r="S1140" s="16"/>
    </row>
    <row r="1141" spans="1:19" x14ac:dyDescent="0.35">
      <c r="A1141" s="41">
        <v>45222</v>
      </c>
      <c r="B1141" t="s">
        <v>63</v>
      </c>
      <c r="C1141" t="s">
        <v>37</v>
      </c>
      <c r="D1141" t="s">
        <v>13</v>
      </c>
      <c r="E1141" t="s">
        <v>47</v>
      </c>
      <c r="F1141" s="43" t="s">
        <v>95</v>
      </c>
      <c r="G1141" t="s">
        <v>196</v>
      </c>
      <c r="H1141" t="s">
        <v>60</v>
      </c>
      <c r="L1141" s="51">
        <v>764347</v>
      </c>
      <c r="M1141" t="s">
        <v>44</v>
      </c>
      <c r="N1141" s="30">
        <v>309968205</v>
      </c>
      <c r="O1141" s="5" t="s">
        <v>157</v>
      </c>
      <c r="S1141" s="16">
        <v>154025281</v>
      </c>
    </row>
    <row r="1142" spans="1:19" x14ac:dyDescent="0.35">
      <c r="A1142" s="43"/>
      <c r="B1142"/>
      <c r="C1142"/>
      <c r="D1142" t="s">
        <v>14</v>
      </c>
      <c r="E1142" t="s">
        <v>47</v>
      </c>
      <c r="F1142" s="43" t="s">
        <v>95</v>
      </c>
      <c r="G1142" t="s">
        <v>196</v>
      </c>
      <c r="H1142" t="s">
        <v>60</v>
      </c>
      <c r="L1142" s="51">
        <v>743323</v>
      </c>
      <c r="M1142" t="s">
        <v>44</v>
      </c>
      <c r="N1142" s="30">
        <v>348538225</v>
      </c>
      <c r="O1142" s="5" t="s">
        <v>157</v>
      </c>
      <c r="S1142" s="16">
        <v>150623923</v>
      </c>
    </row>
    <row r="1143" spans="1:19" x14ac:dyDescent="0.35">
      <c r="A1143" s="43"/>
      <c r="B1143"/>
      <c r="C1143"/>
      <c r="D1143"/>
      <c r="E1143"/>
      <c r="F1143" s="43"/>
      <c r="G1143"/>
      <c r="H1143"/>
      <c r="L1143" s="51"/>
      <c r="M1143"/>
      <c r="N1143" s="30"/>
      <c r="S1143" s="16"/>
    </row>
    <row r="1144" spans="1:19" x14ac:dyDescent="0.35">
      <c r="A1144" s="41">
        <v>45222</v>
      </c>
      <c r="B1144" t="s">
        <v>62</v>
      </c>
      <c r="C1144" t="s">
        <v>37</v>
      </c>
      <c r="D1144" t="s">
        <v>13</v>
      </c>
      <c r="E1144" t="s">
        <v>47</v>
      </c>
      <c r="F1144" s="43" t="s">
        <v>95</v>
      </c>
      <c r="G1144" t="s">
        <v>196</v>
      </c>
      <c r="H1144" t="s">
        <v>60</v>
      </c>
      <c r="L1144" s="51">
        <v>768407</v>
      </c>
      <c r="M1144" t="s">
        <v>44</v>
      </c>
      <c r="N1144" s="30">
        <v>346088153</v>
      </c>
      <c r="O1144" s="5" t="s">
        <v>157</v>
      </c>
      <c r="S1144" s="16">
        <v>165225058</v>
      </c>
    </row>
    <row r="1145" spans="1:19" x14ac:dyDescent="0.35">
      <c r="A1145" s="43"/>
      <c r="B1145"/>
      <c r="C1145"/>
      <c r="D1145" t="s">
        <v>14</v>
      </c>
      <c r="E1145" t="s">
        <v>47</v>
      </c>
      <c r="F1145" s="43" t="s">
        <v>95</v>
      </c>
      <c r="G1145" t="s">
        <v>196</v>
      </c>
      <c r="H1145" t="s">
        <v>60</v>
      </c>
      <c r="L1145" s="51">
        <v>768407</v>
      </c>
      <c r="M1145" t="s">
        <v>44</v>
      </c>
      <c r="N1145" s="30">
        <v>361907255</v>
      </c>
      <c r="O1145" s="5" t="s">
        <v>157</v>
      </c>
      <c r="S1145" s="16">
        <v>165225058</v>
      </c>
    </row>
    <row r="1146" spans="1:19" x14ac:dyDescent="0.35">
      <c r="A1146" s="43"/>
      <c r="B1146"/>
      <c r="C1146"/>
      <c r="D1146"/>
      <c r="E1146"/>
      <c r="F1146" s="43"/>
      <c r="G1146"/>
      <c r="H1146"/>
      <c r="L1146" s="51"/>
      <c r="M1146"/>
      <c r="N1146" s="30"/>
      <c r="S1146" s="16"/>
    </row>
    <row r="1147" spans="1:19" x14ac:dyDescent="0.35">
      <c r="A1147" s="41">
        <v>45222</v>
      </c>
      <c r="B1147" t="s">
        <v>65</v>
      </c>
      <c r="C1147" t="s">
        <v>37</v>
      </c>
      <c r="D1147" t="s">
        <v>13</v>
      </c>
      <c r="E1147" t="s">
        <v>47</v>
      </c>
      <c r="F1147" s="43" t="s">
        <v>95</v>
      </c>
      <c r="G1147" t="s">
        <v>196</v>
      </c>
      <c r="H1147" t="s">
        <v>60</v>
      </c>
      <c r="L1147" s="51">
        <v>853913</v>
      </c>
      <c r="M1147" t="s">
        <v>44</v>
      </c>
      <c r="N1147" s="30">
        <v>391962475</v>
      </c>
      <c r="O1147" s="5" t="s">
        <v>157</v>
      </c>
      <c r="S1147" s="16">
        <v>185262503</v>
      </c>
    </row>
    <row r="1148" spans="1:19" x14ac:dyDescent="0.35">
      <c r="A1148" s="43"/>
      <c r="B1148"/>
      <c r="C1148"/>
      <c r="D1148" t="s">
        <v>14</v>
      </c>
      <c r="E1148" t="s">
        <v>47</v>
      </c>
      <c r="F1148" s="43" t="s">
        <v>95</v>
      </c>
      <c r="G1148" t="s">
        <v>196</v>
      </c>
      <c r="H1148" t="s">
        <v>60</v>
      </c>
      <c r="L1148" s="51">
        <v>853913</v>
      </c>
      <c r="M1148" t="s">
        <v>44</v>
      </c>
      <c r="N1148" s="30">
        <v>402785515</v>
      </c>
      <c r="O1148" s="5" t="s">
        <v>157</v>
      </c>
      <c r="S1148" s="16">
        <v>185262503</v>
      </c>
    </row>
    <row r="1149" spans="1:19" x14ac:dyDescent="0.35">
      <c r="A1149" s="43"/>
      <c r="B1149"/>
      <c r="C1149"/>
      <c r="D1149"/>
      <c r="E1149"/>
      <c r="F1149" s="43"/>
      <c r="G1149"/>
      <c r="H1149"/>
      <c r="L1149" s="51"/>
      <c r="M1149"/>
      <c r="N1149" s="30"/>
      <c r="S1149" s="16"/>
    </row>
    <row r="1150" spans="1:19" x14ac:dyDescent="0.35">
      <c r="A1150" s="41">
        <v>45222</v>
      </c>
      <c r="B1150" t="s">
        <v>71</v>
      </c>
      <c r="C1150" t="s">
        <v>37</v>
      </c>
      <c r="D1150" t="s">
        <v>13</v>
      </c>
      <c r="E1150" t="s">
        <v>47</v>
      </c>
      <c r="F1150" s="43" t="s">
        <v>95</v>
      </c>
      <c r="G1150" t="s">
        <v>196</v>
      </c>
      <c r="H1150" t="s">
        <v>60</v>
      </c>
      <c r="L1150" s="51">
        <v>943988</v>
      </c>
      <c r="M1150" t="s">
        <v>44</v>
      </c>
      <c r="N1150" s="30">
        <v>383217784</v>
      </c>
      <c r="O1150" s="5" t="s">
        <v>157</v>
      </c>
      <c r="S1150" s="16">
        <v>203505263</v>
      </c>
    </row>
    <row r="1151" spans="1:19" x14ac:dyDescent="0.35">
      <c r="A1151" s="43"/>
      <c r="B1151"/>
      <c r="C1151"/>
      <c r="D1151" t="s">
        <v>14</v>
      </c>
      <c r="E1151" t="s">
        <v>47</v>
      </c>
      <c r="F1151" s="43" t="s">
        <v>95</v>
      </c>
      <c r="G1151" t="s">
        <v>196</v>
      </c>
      <c r="H1151" t="s">
        <v>60</v>
      </c>
      <c r="L1151" s="51">
        <v>943988</v>
      </c>
      <c r="M1151" t="s">
        <v>44</v>
      </c>
      <c r="N1151" s="30">
        <v>434739568</v>
      </c>
      <c r="O1151" s="5" t="s">
        <v>157</v>
      </c>
      <c r="S1151" s="16">
        <v>203516091</v>
      </c>
    </row>
    <row r="1152" spans="1:19" x14ac:dyDescent="0.35">
      <c r="A1152" s="43"/>
      <c r="B1152"/>
      <c r="C1152"/>
      <c r="D1152"/>
      <c r="E1152"/>
      <c r="F1152" s="43"/>
      <c r="G1152"/>
      <c r="H1152"/>
      <c r="L1152" s="51"/>
      <c r="M1152"/>
      <c r="N1152" s="30"/>
      <c r="S1152" s="16"/>
    </row>
    <row r="1153" spans="1:19" x14ac:dyDescent="0.35">
      <c r="A1153" s="41">
        <v>45222</v>
      </c>
      <c r="B1153" t="s">
        <v>76</v>
      </c>
      <c r="C1153" t="s">
        <v>37</v>
      </c>
      <c r="D1153" t="s">
        <v>13</v>
      </c>
      <c r="E1153" t="s">
        <v>47</v>
      </c>
      <c r="F1153" s="43" t="s">
        <v>95</v>
      </c>
      <c r="G1153" t="s">
        <v>196</v>
      </c>
      <c r="H1153" t="s">
        <v>60</v>
      </c>
      <c r="L1153" s="51">
        <v>946012</v>
      </c>
      <c r="M1153" t="s">
        <v>44</v>
      </c>
      <c r="N1153" s="30">
        <v>435046115</v>
      </c>
      <c r="O1153" s="5" t="s">
        <v>157</v>
      </c>
      <c r="S1153" s="16">
        <v>212695010</v>
      </c>
    </row>
    <row r="1154" spans="1:19" x14ac:dyDescent="0.35">
      <c r="A1154" s="43"/>
      <c r="B1154"/>
      <c r="C1154"/>
      <c r="D1154" t="s">
        <v>14</v>
      </c>
      <c r="E1154" t="s">
        <v>47</v>
      </c>
      <c r="F1154" s="43" t="s">
        <v>95</v>
      </c>
      <c r="G1154" t="s">
        <v>196</v>
      </c>
      <c r="H1154" t="s">
        <v>60</v>
      </c>
      <c r="L1154" s="51">
        <v>946012</v>
      </c>
      <c r="M1154" t="s">
        <v>44</v>
      </c>
      <c r="N1154" s="30">
        <v>454292849</v>
      </c>
      <c r="O1154" s="5" t="s">
        <v>157</v>
      </c>
      <c r="S1154" s="16">
        <v>212695010</v>
      </c>
    </row>
    <row r="1155" spans="1:19" x14ac:dyDescent="0.35">
      <c r="A1155" s="43"/>
      <c r="B1155"/>
      <c r="C1155"/>
      <c r="D1155"/>
      <c r="E1155"/>
      <c r="F1155" s="96"/>
      <c r="G1155"/>
      <c r="H1155"/>
      <c r="L1155" s="51"/>
      <c r="M1155"/>
      <c r="S1155" s="16"/>
    </row>
    <row r="1156" spans="1:19" x14ac:dyDescent="0.35">
      <c r="A1156" s="41">
        <v>45224</v>
      </c>
      <c r="B1156" s="36" t="s">
        <v>16</v>
      </c>
      <c r="C1156" s="36" t="s">
        <v>37</v>
      </c>
      <c r="D1156" t="s">
        <v>13</v>
      </c>
      <c r="E1156" t="s">
        <v>47</v>
      </c>
      <c r="F1156" s="96">
        <v>2024</v>
      </c>
      <c r="G1156" s="15" t="s">
        <v>199</v>
      </c>
      <c r="H1156" s="17" t="s">
        <v>39</v>
      </c>
      <c r="I1156" s="17"/>
      <c r="J1156"/>
      <c r="L1156" s="16">
        <v>337</v>
      </c>
      <c r="M1156" t="s">
        <v>201</v>
      </c>
      <c r="N1156"/>
      <c r="O1156" s="16"/>
      <c r="P1156"/>
      <c r="Q1156" s="16"/>
      <c r="S1156" s="16">
        <v>2279965</v>
      </c>
    </row>
    <row r="1157" spans="1:19" x14ac:dyDescent="0.35">
      <c r="A1157" s="43"/>
      <c r="B1157" s="37"/>
      <c r="C1157" s="37"/>
      <c r="D1157" t="s">
        <v>14</v>
      </c>
      <c r="E1157" t="s">
        <v>47</v>
      </c>
      <c r="F1157" s="96">
        <v>2024</v>
      </c>
      <c r="G1157" s="15" t="s">
        <v>199</v>
      </c>
      <c r="H1157" s="17" t="s">
        <v>39</v>
      </c>
      <c r="I1157" s="17"/>
      <c r="J1157"/>
      <c r="L1157" s="16">
        <v>183</v>
      </c>
      <c r="M1157" t="s">
        <v>201</v>
      </c>
      <c r="N1157"/>
      <c r="O1157" s="16"/>
      <c r="P1157"/>
      <c r="Q1157" s="16"/>
      <c r="S1157" s="16">
        <v>2279965</v>
      </c>
    </row>
    <row r="1158" spans="1:19" x14ac:dyDescent="0.35">
      <c r="A1158" s="43"/>
      <c r="B1158" s="36"/>
      <c r="C1158" s="36"/>
      <c r="D1158"/>
      <c r="E1158"/>
      <c r="F1158" s="96"/>
      <c r="G1158" s="15"/>
      <c r="H1158" s="17"/>
      <c r="I1158" s="17"/>
      <c r="J1158"/>
      <c r="L1158" s="16"/>
      <c r="M1158"/>
      <c r="N1158"/>
      <c r="O1158" s="16"/>
      <c r="P1158"/>
      <c r="Q1158" s="16"/>
      <c r="S1158" s="16"/>
    </row>
    <row r="1159" spans="1:19" x14ac:dyDescent="0.35">
      <c r="A1159" s="41">
        <v>45224</v>
      </c>
      <c r="B1159" s="36" t="s">
        <v>32</v>
      </c>
      <c r="C1159" s="36" t="s">
        <v>37</v>
      </c>
      <c r="D1159" t="s">
        <v>13</v>
      </c>
      <c r="E1159" t="s">
        <v>47</v>
      </c>
      <c r="F1159" s="96">
        <v>2024</v>
      </c>
      <c r="G1159" s="15" t="s">
        <v>199</v>
      </c>
      <c r="H1159" s="17" t="s">
        <v>39</v>
      </c>
      <c r="I1159" s="17"/>
      <c r="J1159"/>
      <c r="L1159" s="16">
        <v>294</v>
      </c>
      <c r="M1159" t="s">
        <v>201</v>
      </c>
      <c r="N1159"/>
      <c r="O1159" s="16"/>
      <c r="P1159"/>
      <c r="Q1159" s="16"/>
      <c r="S1159" s="16">
        <v>1845946</v>
      </c>
    </row>
    <row r="1160" spans="1:19" x14ac:dyDescent="0.35">
      <c r="A1160" s="43"/>
      <c r="B1160" s="37"/>
      <c r="C1160" s="37"/>
      <c r="D1160" t="s">
        <v>14</v>
      </c>
      <c r="E1160" t="s">
        <v>47</v>
      </c>
      <c r="F1160" s="96">
        <v>2024</v>
      </c>
      <c r="G1160" s="15" t="s">
        <v>199</v>
      </c>
      <c r="H1160" s="17" t="s">
        <v>39</v>
      </c>
      <c r="I1160" s="17"/>
      <c r="J1160"/>
      <c r="L1160" s="16">
        <v>154</v>
      </c>
      <c r="M1160" t="s">
        <v>201</v>
      </c>
      <c r="N1160"/>
      <c r="O1160" s="16"/>
      <c r="P1160"/>
      <c r="Q1160" s="16"/>
      <c r="S1160" s="16">
        <v>1845946</v>
      </c>
    </row>
    <row r="1161" spans="1:19" x14ac:dyDescent="0.35">
      <c r="A1161" s="43"/>
      <c r="B1161" s="37"/>
      <c r="C1161" s="37"/>
      <c r="D1161"/>
      <c r="E1161"/>
      <c r="F1161" s="96"/>
      <c r="G1161" s="15"/>
      <c r="H1161"/>
      <c r="I1161"/>
      <c r="J1161"/>
      <c r="L1161" s="16"/>
      <c r="M1161"/>
      <c r="N1161"/>
      <c r="O1161" s="16"/>
      <c r="P1161"/>
      <c r="Q1161" s="16"/>
      <c r="S1161" s="16"/>
    </row>
    <row r="1162" spans="1:19" x14ac:dyDescent="0.35">
      <c r="A1162" s="41">
        <v>45224</v>
      </c>
      <c r="B1162" s="36" t="s">
        <v>45</v>
      </c>
      <c r="C1162" s="36" t="s">
        <v>37</v>
      </c>
      <c r="D1162" t="s">
        <v>13</v>
      </c>
      <c r="E1162" t="s">
        <v>47</v>
      </c>
      <c r="F1162" s="96">
        <v>2024</v>
      </c>
      <c r="G1162" s="15" t="s">
        <v>199</v>
      </c>
      <c r="H1162" s="17" t="s">
        <v>39</v>
      </c>
      <c r="I1162" s="17"/>
      <c r="J1162"/>
      <c r="L1162" s="16">
        <v>471</v>
      </c>
      <c r="M1162" t="s">
        <v>201</v>
      </c>
      <c r="N1162"/>
      <c r="O1162" s="16"/>
      <c r="P1162"/>
      <c r="Q1162" s="16"/>
      <c r="S1162" s="16">
        <v>2729509</v>
      </c>
    </row>
    <row r="1163" spans="1:19" x14ac:dyDescent="0.35">
      <c r="A1163" s="43"/>
      <c r="B1163" s="37"/>
      <c r="C1163" s="37"/>
      <c r="D1163" t="s">
        <v>14</v>
      </c>
      <c r="E1163" t="s">
        <v>47</v>
      </c>
      <c r="F1163" s="96">
        <v>2024</v>
      </c>
      <c r="G1163" s="15" t="s">
        <v>199</v>
      </c>
      <c r="H1163" s="17" t="s">
        <v>39</v>
      </c>
      <c r="I1163" s="17"/>
      <c r="J1163"/>
      <c r="L1163" s="16">
        <v>231</v>
      </c>
      <c r="M1163" t="s">
        <v>201</v>
      </c>
      <c r="N1163"/>
      <c r="O1163" s="16"/>
      <c r="P1163"/>
      <c r="Q1163" s="16"/>
      <c r="S1163" s="16">
        <v>2729509</v>
      </c>
    </row>
    <row r="1164" spans="1:19" x14ac:dyDescent="0.35">
      <c r="A1164" s="43"/>
      <c r="B1164" s="36"/>
      <c r="C1164" s="36"/>
      <c r="D1164"/>
      <c r="E1164"/>
      <c r="F1164" s="96"/>
      <c r="G1164" s="15"/>
      <c r="H1164" s="17"/>
      <c r="I1164" s="17"/>
      <c r="J1164"/>
      <c r="L1164" s="16"/>
      <c r="M1164"/>
      <c r="N1164"/>
      <c r="O1164" s="16"/>
      <c r="P1164"/>
      <c r="Q1164" s="16"/>
      <c r="S1164" s="16"/>
    </row>
    <row r="1165" spans="1:19" x14ac:dyDescent="0.35">
      <c r="A1165" s="41">
        <v>45224</v>
      </c>
      <c r="B1165" s="36" t="s">
        <v>48</v>
      </c>
      <c r="C1165" s="36" t="s">
        <v>37</v>
      </c>
      <c r="D1165" t="s">
        <v>13</v>
      </c>
      <c r="E1165" t="s">
        <v>47</v>
      </c>
      <c r="F1165" s="96">
        <v>2024</v>
      </c>
      <c r="G1165" s="15" t="s">
        <v>199</v>
      </c>
      <c r="H1165" s="17" t="s">
        <v>39</v>
      </c>
      <c r="I1165" s="17"/>
      <c r="J1165"/>
      <c r="L1165" s="16">
        <v>468</v>
      </c>
      <c r="M1165" t="s">
        <v>201</v>
      </c>
      <c r="N1165"/>
      <c r="O1165" s="16"/>
      <c r="P1165"/>
      <c r="Q1165" s="16"/>
      <c r="S1165" s="16">
        <v>2528727</v>
      </c>
    </row>
    <row r="1166" spans="1:19" x14ac:dyDescent="0.35">
      <c r="A1166" s="43"/>
      <c r="B1166" s="37"/>
      <c r="C1166" s="37"/>
      <c r="D1166" t="s">
        <v>14</v>
      </c>
      <c r="E1166" t="s">
        <v>47</v>
      </c>
      <c r="F1166" s="96">
        <v>2024</v>
      </c>
      <c r="G1166" s="15" t="s">
        <v>199</v>
      </c>
      <c r="H1166" s="17" t="s">
        <v>39</v>
      </c>
      <c r="I1166" s="17"/>
      <c r="J1166"/>
      <c r="L1166" s="16">
        <v>214</v>
      </c>
      <c r="M1166" t="s">
        <v>201</v>
      </c>
      <c r="N1166"/>
      <c r="O1166" s="16"/>
      <c r="P1166"/>
      <c r="Q1166" s="16"/>
      <c r="S1166" s="16">
        <v>2528727</v>
      </c>
    </row>
    <row r="1167" spans="1:19" x14ac:dyDescent="0.35">
      <c r="A1167" s="43"/>
      <c r="B1167" s="37"/>
      <c r="C1167" s="37"/>
      <c r="D1167"/>
      <c r="E1167"/>
      <c r="F1167" s="96"/>
      <c r="G1167" s="15"/>
      <c r="H1167"/>
      <c r="I1167"/>
      <c r="J1167"/>
      <c r="L1167" s="16"/>
      <c r="M1167"/>
      <c r="N1167"/>
      <c r="O1167" s="16"/>
      <c r="P1167"/>
      <c r="Q1167" s="16"/>
      <c r="S1167" s="16"/>
    </row>
    <row r="1168" spans="1:19" x14ac:dyDescent="0.35">
      <c r="A1168" s="41">
        <v>45224</v>
      </c>
      <c r="B1168" s="36" t="s">
        <v>51</v>
      </c>
      <c r="C1168" s="36" t="s">
        <v>37</v>
      </c>
      <c r="D1168" t="s">
        <v>13</v>
      </c>
      <c r="E1168" t="s">
        <v>47</v>
      </c>
      <c r="F1168" s="96">
        <v>2024</v>
      </c>
      <c r="G1168" s="15" t="s">
        <v>199</v>
      </c>
      <c r="H1168" s="17" t="s">
        <v>39</v>
      </c>
      <c r="I1168" s="17"/>
      <c r="J1168"/>
      <c r="L1168" s="16">
        <v>449</v>
      </c>
      <c r="M1168" t="s">
        <v>201</v>
      </c>
      <c r="N1168"/>
      <c r="O1168" s="16"/>
      <c r="P1168"/>
      <c r="Q1168" s="16"/>
      <c r="S1168" s="16">
        <v>3230218</v>
      </c>
    </row>
    <row r="1169" spans="1:19" x14ac:dyDescent="0.35">
      <c r="A1169" s="43"/>
      <c r="B1169" s="37"/>
      <c r="C1169" s="37"/>
      <c r="D1169" t="s">
        <v>14</v>
      </c>
      <c r="E1169" t="s">
        <v>47</v>
      </c>
      <c r="F1169" s="96">
        <v>2024</v>
      </c>
      <c r="G1169" s="15" t="s">
        <v>199</v>
      </c>
      <c r="H1169" s="17" t="s">
        <v>39</v>
      </c>
      <c r="I1169" s="17"/>
      <c r="J1169"/>
      <c r="L1169" s="16">
        <v>261</v>
      </c>
      <c r="M1169" t="s">
        <v>201</v>
      </c>
      <c r="N1169"/>
      <c r="O1169" s="16"/>
      <c r="P1169"/>
      <c r="Q1169" s="16"/>
      <c r="S1169" s="16">
        <v>3230218</v>
      </c>
    </row>
    <row r="1170" spans="1:19" x14ac:dyDescent="0.35">
      <c r="A1170" s="43"/>
      <c r="B1170" s="36"/>
      <c r="C1170" s="36"/>
      <c r="D1170"/>
      <c r="E1170"/>
      <c r="F1170" s="96"/>
      <c r="G1170" s="15"/>
      <c r="H1170" s="17"/>
      <c r="I1170" s="17"/>
      <c r="J1170"/>
      <c r="L1170" s="16"/>
      <c r="M1170"/>
      <c r="N1170"/>
      <c r="O1170" s="16"/>
      <c r="P1170"/>
      <c r="Q1170" s="16"/>
      <c r="S1170" s="16"/>
    </row>
    <row r="1171" spans="1:19" x14ac:dyDescent="0.35">
      <c r="A1171" s="41">
        <v>45224</v>
      </c>
      <c r="B1171" s="36" t="s">
        <v>59</v>
      </c>
      <c r="C1171" s="36" t="s">
        <v>37</v>
      </c>
      <c r="D1171" t="s">
        <v>13</v>
      </c>
      <c r="E1171" t="s">
        <v>47</v>
      </c>
      <c r="F1171" s="96">
        <v>2024</v>
      </c>
      <c r="G1171" s="15" t="s">
        <v>199</v>
      </c>
      <c r="H1171" s="17" t="s">
        <v>39</v>
      </c>
      <c r="I1171" s="17"/>
      <c r="J1171"/>
      <c r="L1171" s="16">
        <v>415</v>
      </c>
      <c r="M1171" t="s">
        <v>201</v>
      </c>
      <c r="N1171"/>
      <c r="O1171" s="16"/>
      <c r="P1171"/>
      <c r="Q1171" s="16"/>
      <c r="S1171" s="16">
        <v>2842581</v>
      </c>
    </row>
    <row r="1172" spans="1:19" x14ac:dyDescent="0.35">
      <c r="A1172" s="43"/>
      <c r="B1172" s="37"/>
      <c r="C1172" s="37"/>
      <c r="D1172" t="s">
        <v>14</v>
      </c>
      <c r="E1172" t="s">
        <v>47</v>
      </c>
      <c r="F1172" s="96">
        <v>2024</v>
      </c>
      <c r="G1172" s="15" t="s">
        <v>199</v>
      </c>
      <c r="H1172" s="17" t="s">
        <v>39</v>
      </c>
      <c r="I1172" s="17"/>
      <c r="J1172"/>
      <c r="L1172" s="16">
        <v>217</v>
      </c>
      <c r="M1172" t="s">
        <v>201</v>
      </c>
      <c r="N1172"/>
      <c r="O1172" s="16"/>
      <c r="P1172"/>
      <c r="Q1172" s="16"/>
      <c r="S1172" s="16">
        <v>2842581</v>
      </c>
    </row>
    <row r="1173" spans="1:19" x14ac:dyDescent="0.35">
      <c r="A1173" s="43"/>
      <c r="B1173" s="37"/>
      <c r="C1173" s="37"/>
      <c r="D1173"/>
      <c r="E1173"/>
      <c r="F1173" s="96"/>
      <c r="G1173" s="15"/>
      <c r="H1173"/>
      <c r="I1173"/>
      <c r="J1173"/>
      <c r="L1173" s="16"/>
      <c r="M1173"/>
      <c r="N1173"/>
      <c r="O1173" s="16"/>
      <c r="P1173"/>
      <c r="Q1173" s="16"/>
      <c r="S1173" s="16"/>
    </row>
    <row r="1174" spans="1:19" x14ac:dyDescent="0.35">
      <c r="A1174" s="41">
        <v>45224</v>
      </c>
      <c r="B1174" s="36" t="s">
        <v>61</v>
      </c>
      <c r="C1174" s="36" t="s">
        <v>37</v>
      </c>
      <c r="D1174" t="s">
        <v>13</v>
      </c>
      <c r="E1174" t="s">
        <v>47</v>
      </c>
      <c r="F1174" s="96">
        <v>2024</v>
      </c>
      <c r="G1174" s="15" t="s">
        <v>199</v>
      </c>
      <c r="H1174" s="17" t="s">
        <v>39</v>
      </c>
      <c r="I1174" s="17"/>
      <c r="J1174"/>
      <c r="L1174" s="16">
        <v>433</v>
      </c>
      <c r="M1174" t="s">
        <v>201</v>
      </c>
      <c r="N1174"/>
      <c r="O1174" s="16"/>
      <c r="P1174"/>
      <c r="Q1174" s="16"/>
      <c r="S1174" s="16">
        <v>3438435</v>
      </c>
    </row>
    <row r="1175" spans="1:19" x14ac:dyDescent="0.35">
      <c r="A1175" s="43"/>
      <c r="B1175" s="37"/>
      <c r="C1175" s="37"/>
      <c r="D1175" t="s">
        <v>14</v>
      </c>
      <c r="E1175" t="s">
        <v>47</v>
      </c>
      <c r="F1175" s="96">
        <v>2024</v>
      </c>
      <c r="G1175" s="15" t="s">
        <v>199</v>
      </c>
      <c r="H1175" s="17" t="s">
        <v>39</v>
      </c>
      <c r="I1175" s="17"/>
      <c r="J1175"/>
      <c r="L1175" s="16">
        <v>269</v>
      </c>
      <c r="M1175" t="s">
        <v>201</v>
      </c>
      <c r="N1175"/>
      <c r="O1175" s="16"/>
      <c r="P1175"/>
      <c r="Q1175" s="16"/>
      <c r="S1175" s="16">
        <v>3438435</v>
      </c>
    </row>
    <row r="1176" spans="1:19" x14ac:dyDescent="0.35">
      <c r="A1176" s="43"/>
      <c r="B1176" s="36"/>
      <c r="C1176" s="36"/>
      <c r="D1176"/>
      <c r="E1176"/>
      <c r="F1176" s="96"/>
      <c r="G1176" s="15"/>
      <c r="H1176" s="17"/>
      <c r="I1176" s="17"/>
      <c r="J1176"/>
      <c r="L1176" s="16"/>
      <c r="M1176"/>
      <c r="N1176"/>
      <c r="O1176" s="16"/>
      <c r="P1176"/>
      <c r="Q1176" s="16"/>
      <c r="S1176" s="16"/>
    </row>
    <row r="1177" spans="1:19" x14ac:dyDescent="0.35">
      <c r="A1177" s="41">
        <v>45224</v>
      </c>
      <c r="B1177" s="36" t="s">
        <v>63</v>
      </c>
      <c r="C1177" s="36" t="s">
        <v>37</v>
      </c>
      <c r="D1177" t="s">
        <v>13</v>
      </c>
      <c r="E1177" t="s">
        <v>47</v>
      </c>
      <c r="F1177" s="96">
        <v>2024</v>
      </c>
      <c r="G1177" s="15" t="s">
        <v>199</v>
      </c>
      <c r="H1177" s="17" t="s">
        <v>39</v>
      </c>
      <c r="I1177" s="17"/>
      <c r="J1177"/>
      <c r="L1177" s="16">
        <v>462</v>
      </c>
      <c r="M1177" t="s">
        <v>201</v>
      </c>
      <c r="N1177"/>
      <c r="O1177" s="16"/>
      <c r="P1177"/>
      <c r="Q1177" s="16"/>
      <c r="S1177" s="16">
        <v>3476815</v>
      </c>
    </row>
    <row r="1178" spans="1:19" x14ac:dyDescent="0.35">
      <c r="A1178" s="43"/>
      <c r="B1178" s="37"/>
      <c r="C1178" s="37"/>
      <c r="D1178" t="s">
        <v>14</v>
      </c>
      <c r="E1178" t="s">
        <v>47</v>
      </c>
      <c r="F1178" s="96">
        <v>2024</v>
      </c>
      <c r="G1178" s="15" t="s">
        <v>199</v>
      </c>
      <c r="H1178" s="17" t="s">
        <v>39</v>
      </c>
      <c r="I1178" s="17"/>
      <c r="J1178"/>
      <c r="L1178" s="16">
        <v>270</v>
      </c>
      <c r="M1178" t="s">
        <v>201</v>
      </c>
      <c r="N1178"/>
      <c r="O1178" s="16"/>
      <c r="P1178"/>
      <c r="Q1178" s="16"/>
      <c r="S1178" s="16">
        <v>3476815</v>
      </c>
    </row>
    <row r="1179" spans="1:19" x14ac:dyDescent="0.35">
      <c r="A1179" s="43"/>
      <c r="B1179" s="37"/>
      <c r="C1179" s="37"/>
      <c r="D1179" s="93"/>
      <c r="E1179" s="93"/>
      <c r="F1179" s="96"/>
      <c r="G1179" s="15"/>
      <c r="H1179"/>
      <c r="I1179"/>
      <c r="J1179"/>
      <c r="L1179" s="16"/>
      <c r="M1179"/>
      <c r="N1179"/>
      <c r="O1179" s="16"/>
      <c r="P1179"/>
      <c r="Q1179" s="16"/>
      <c r="S1179" s="16"/>
    </row>
    <row r="1180" spans="1:19" x14ac:dyDescent="0.35">
      <c r="A1180" s="41">
        <v>45224</v>
      </c>
      <c r="B1180" s="36" t="s">
        <v>62</v>
      </c>
      <c r="C1180" s="36" t="s">
        <v>37</v>
      </c>
      <c r="D1180" t="s">
        <v>13</v>
      </c>
      <c r="E1180" t="s">
        <v>47</v>
      </c>
      <c r="F1180" s="96">
        <v>2024</v>
      </c>
      <c r="G1180" s="15" t="s">
        <v>199</v>
      </c>
      <c r="H1180" s="17" t="s">
        <v>39</v>
      </c>
      <c r="I1180" s="17"/>
      <c r="J1180"/>
      <c r="L1180" s="16">
        <v>500</v>
      </c>
      <c r="M1180" t="s">
        <v>201</v>
      </c>
      <c r="N1180"/>
      <c r="O1180" s="16"/>
      <c r="P1180"/>
      <c r="Q1180" s="16"/>
      <c r="S1180" s="16">
        <v>3448508</v>
      </c>
    </row>
    <row r="1181" spans="1:19" x14ac:dyDescent="0.35">
      <c r="A1181" s="43"/>
      <c r="B1181" s="37"/>
      <c r="C1181" s="37"/>
      <c r="D1181" t="s">
        <v>14</v>
      </c>
      <c r="E1181" t="s">
        <v>47</v>
      </c>
      <c r="F1181" s="96">
        <v>2024</v>
      </c>
      <c r="G1181" s="15" t="s">
        <v>199</v>
      </c>
      <c r="H1181" s="17" t="s">
        <v>39</v>
      </c>
      <c r="I1181" s="17"/>
      <c r="J1181"/>
      <c r="L1181" s="16">
        <v>281</v>
      </c>
      <c r="M1181" t="s">
        <v>201</v>
      </c>
      <c r="N1181"/>
      <c r="O1181" s="16"/>
      <c r="P1181"/>
      <c r="Q1181" s="16"/>
      <c r="S1181" s="16">
        <v>3448508</v>
      </c>
    </row>
    <row r="1182" spans="1:19" x14ac:dyDescent="0.35">
      <c r="A1182" s="43"/>
      <c r="B1182" s="36"/>
      <c r="C1182" s="36"/>
      <c r="D1182"/>
      <c r="E1182"/>
      <c r="F1182" s="96"/>
      <c r="G1182" s="15"/>
      <c r="H1182" s="17"/>
      <c r="I1182" s="17"/>
      <c r="J1182"/>
      <c r="L1182" s="16"/>
      <c r="M1182"/>
      <c r="N1182"/>
      <c r="O1182" s="16"/>
      <c r="P1182"/>
      <c r="Q1182" s="16"/>
      <c r="S1182" s="16"/>
    </row>
    <row r="1183" spans="1:19" x14ac:dyDescent="0.35">
      <c r="A1183" s="41">
        <v>45224</v>
      </c>
      <c r="B1183" s="36" t="s">
        <v>65</v>
      </c>
      <c r="C1183" s="36" t="s">
        <v>37</v>
      </c>
      <c r="D1183" t="s">
        <v>13</v>
      </c>
      <c r="E1183" t="s">
        <v>47</v>
      </c>
      <c r="F1183" s="96">
        <v>2024</v>
      </c>
      <c r="G1183" s="15" t="s">
        <v>199</v>
      </c>
      <c r="H1183" s="17" t="s">
        <v>39</v>
      </c>
      <c r="I1183" s="17"/>
      <c r="J1183"/>
      <c r="L1183" s="16">
        <v>491</v>
      </c>
      <c r="M1183" t="s">
        <v>201</v>
      </c>
      <c r="N1183"/>
      <c r="O1183" s="16"/>
      <c r="P1183"/>
      <c r="Q1183" s="16"/>
      <c r="S1183" s="16">
        <v>4083455</v>
      </c>
    </row>
    <row r="1184" spans="1:19" x14ac:dyDescent="0.35">
      <c r="A1184" s="43"/>
      <c r="B1184" s="37"/>
      <c r="C1184" s="37"/>
      <c r="D1184" t="s">
        <v>14</v>
      </c>
      <c r="E1184" t="s">
        <v>47</v>
      </c>
      <c r="F1184" s="96">
        <v>2024</v>
      </c>
      <c r="G1184" s="15" t="s">
        <v>199</v>
      </c>
      <c r="H1184" s="17" t="s">
        <v>39</v>
      </c>
      <c r="I1184" s="17"/>
      <c r="J1184"/>
      <c r="L1184" s="16">
        <v>337</v>
      </c>
      <c r="M1184" t="s">
        <v>201</v>
      </c>
      <c r="N1184"/>
      <c r="O1184" s="16"/>
      <c r="P1184"/>
      <c r="Q1184" s="16"/>
      <c r="S1184" s="16">
        <v>4083455</v>
      </c>
    </row>
    <row r="1185" spans="1:19" x14ac:dyDescent="0.35">
      <c r="A1185" s="43"/>
      <c r="B1185" s="37"/>
      <c r="C1185" s="37"/>
      <c r="D1185"/>
      <c r="E1185" s="94"/>
      <c r="F1185" s="96"/>
      <c r="G1185" s="15"/>
      <c r="H1185"/>
      <c r="I1185"/>
      <c r="J1185"/>
      <c r="L1185" s="95"/>
      <c r="M1185"/>
      <c r="N1185"/>
      <c r="O1185" s="16"/>
      <c r="P1185"/>
      <c r="Q1185" s="16"/>
      <c r="S1185" s="16"/>
    </row>
    <row r="1186" spans="1:19" x14ac:dyDescent="0.35">
      <c r="A1186" s="41">
        <v>45224</v>
      </c>
      <c r="B1186" s="36" t="s">
        <v>71</v>
      </c>
      <c r="C1186" s="36" t="s">
        <v>37</v>
      </c>
      <c r="D1186" t="s">
        <v>13</v>
      </c>
      <c r="E1186" t="s">
        <v>47</v>
      </c>
      <c r="F1186" s="96">
        <v>2024</v>
      </c>
      <c r="G1186" s="15" t="s">
        <v>199</v>
      </c>
      <c r="H1186" s="17" t="s">
        <v>39</v>
      </c>
      <c r="I1186" s="17"/>
      <c r="J1186"/>
      <c r="L1186" s="16">
        <v>502</v>
      </c>
      <c r="M1186" t="s">
        <v>201</v>
      </c>
      <c r="N1186"/>
      <c r="O1186" s="16"/>
      <c r="P1186"/>
      <c r="Q1186" s="16"/>
      <c r="S1186" s="16">
        <v>3483661</v>
      </c>
    </row>
    <row r="1187" spans="1:19" x14ac:dyDescent="0.35">
      <c r="A1187" s="43"/>
      <c r="B1187" s="37"/>
      <c r="C1187" s="37"/>
      <c r="D1187" t="s">
        <v>14</v>
      </c>
      <c r="E1187" t="s">
        <v>47</v>
      </c>
      <c r="F1187" s="96">
        <v>2024</v>
      </c>
      <c r="G1187" s="15" t="s">
        <v>199</v>
      </c>
      <c r="H1187" s="17" t="s">
        <v>39</v>
      </c>
      <c r="I1187" s="17"/>
      <c r="J1187"/>
      <c r="L1187" s="16">
        <v>292</v>
      </c>
      <c r="M1187" t="s">
        <v>201</v>
      </c>
      <c r="N1187"/>
      <c r="O1187" s="16"/>
      <c r="P1187"/>
      <c r="Q1187" s="16"/>
      <c r="S1187" s="16">
        <v>3483661</v>
      </c>
    </row>
    <row r="1188" spans="1:19" x14ac:dyDescent="0.35">
      <c r="A1188" s="43"/>
      <c r="B1188" s="36"/>
      <c r="C1188" s="36"/>
      <c r="D1188"/>
      <c r="E1188"/>
      <c r="F1188" s="96"/>
      <c r="G1188" s="15"/>
      <c r="H1188" s="17"/>
      <c r="I1188" s="17"/>
      <c r="J1188"/>
      <c r="L1188" s="16"/>
      <c r="M1188"/>
      <c r="N1188"/>
      <c r="O1188" s="16"/>
      <c r="P1188"/>
      <c r="Q1188" s="16"/>
      <c r="S1188" s="16"/>
    </row>
    <row r="1189" spans="1:19" x14ac:dyDescent="0.35">
      <c r="A1189" s="41">
        <v>45224</v>
      </c>
      <c r="B1189" s="36" t="s">
        <v>76</v>
      </c>
      <c r="C1189" s="36" t="s">
        <v>37</v>
      </c>
      <c r="D1189" t="s">
        <v>13</v>
      </c>
      <c r="E1189" t="s">
        <v>47</v>
      </c>
      <c r="F1189" s="96">
        <v>2024</v>
      </c>
      <c r="G1189" s="15" t="s">
        <v>199</v>
      </c>
      <c r="H1189" s="17" t="s">
        <v>39</v>
      </c>
      <c r="I1189" s="17"/>
      <c r="J1189"/>
      <c r="L1189" s="16">
        <v>456</v>
      </c>
      <c r="M1189" t="s">
        <v>201</v>
      </c>
      <c r="N1189"/>
      <c r="O1189" s="16"/>
      <c r="P1189"/>
      <c r="Q1189" s="16"/>
      <c r="S1189" s="16">
        <v>3827112</v>
      </c>
    </row>
    <row r="1190" spans="1:19" x14ac:dyDescent="0.35">
      <c r="A1190" s="43"/>
      <c r="B1190" s="37"/>
      <c r="C1190" s="37"/>
      <c r="D1190" t="s">
        <v>14</v>
      </c>
      <c r="E1190" t="s">
        <v>47</v>
      </c>
      <c r="F1190" s="96">
        <v>2024</v>
      </c>
      <c r="G1190" s="15" t="s">
        <v>199</v>
      </c>
      <c r="H1190" s="17" t="s">
        <v>39</v>
      </c>
      <c r="I1190" s="17"/>
      <c r="J1190"/>
      <c r="L1190" s="16">
        <v>311</v>
      </c>
      <c r="M1190" t="s">
        <v>201</v>
      </c>
      <c r="N1190"/>
      <c r="O1190" s="16"/>
      <c r="P1190"/>
      <c r="Q1190" s="16"/>
      <c r="S1190" s="16">
        <v>3827112</v>
      </c>
    </row>
    <row r="1191" spans="1:19" x14ac:dyDescent="0.35">
      <c r="A1191" s="43"/>
      <c r="B1191" s="37"/>
      <c r="C1191" s="37"/>
      <c r="D1191"/>
      <c r="E1191"/>
      <c r="F1191" s="96"/>
      <c r="G1191" s="15"/>
      <c r="H1191"/>
      <c r="I1191"/>
      <c r="J1191"/>
      <c r="L1191" s="95"/>
      <c r="M1191"/>
      <c r="N1191"/>
      <c r="O1191" s="16"/>
      <c r="P1191"/>
      <c r="Q1191" s="16"/>
      <c r="S1191" s="16"/>
    </row>
    <row r="1192" spans="1:19" x14ac:dyDescent="0.35">
      <c r="A1192" s="41">
        <v>45300</v>
      </c>
      <c r="B1192" s="36" t="s">
        <v>45</v>
      </c>
      <c r="C1192" s="36" t="s">
        <v>37</v>
      </c>
      <c r="D1192" t="s">
        <v>13</v>
      </c>
      <c r="E1192" t="s">
        <v>47</v>
      </c>
      <c r="F1192" s="43">
        <v>2024</v>
      </c>
      <c r="G1192" s="15" t="s">
        <v>212</v>
      </c>
      <c r="H1192" s="17" t="s">
        <v>52</v>
      </c>
      <c r="I1192" s="17"/>
      <c r="J1192"/>
      <c r="L1192" s="16">
        <v>14618</v>
      </c>
      <c r="M1192" t="s">
        <v>118</v>
      </c>
      <c r="N1192"/>
      <c r="O1192" s="16"/>
      <c r="P1192"/>
      <c r="Q1192" s="16"/>
      <c r="S1192" s="16">
        <v>140456</v>
      </c>
    </row>
    <row r="1193" spans="1:19" x14ac:dyDescent="0.35">
      <c r="A1193" s="43"/>
      <c r="B1193" s="37"/>
      <c r="C1193" s="37"/>
      <c r="D1193" t="s">
        <v>14</v>
      </c>
      <c r="E1193" t="s">
        <v>47</v>
      </c>
      <c r="F1193" s="43">
        <v>2024</v>
      </c>
      <c r="G1193" s="15" t="s">
        <v>212</v>
      </c>
      <c r="H1193" s="17" t="s">
        <v>52</v>
      </c>
      <c r="I1193" s="17"/>
      <c r="J1193"/>
      <c r="L1193" s="16">
        <v>0</v>
      </c>
      <c r="M1193" t="s">
        <v>118</v>
      </c>
      <c r="N1193"/>
      <c r="O1193" s="16"/>
      <c r="P1193"/>
      <c r="Q1193" s="16"/>
      <c r="S1193" s="16">
        <v>0</v>
      </c>
    </row>
    <row r="1194" spans="1:19" x14ac:dyDescent="0.35">
      <c r="A1194" s="43"/>
      <c r="B1194" s="37"/>
      <c r="C1194" s="37"/>
      <c r="D1194" s="93" t="s">
        <v>30</v>
      </c>
      <c r="E1194" t="s">
        <v>47</v>
      </c>
      <c r="F1194" s="43">
        <v>2024</v>
      </c>
      <c r="G1194" s="15" t="s">
        <v>213</v>
      </c>
      <c r="H1194" s="17" t="s">
        <v>52</v>
      </c>
      <c r="I1194" s="17"/>
      <c r="J1194"/>
      <c r="L1194" s="16">
        <v>1592800</v>
      </c>
      <c r="M1194" t="s">
        <v>118</v>
      </c>
      <c r="N1194"/>
      <c r="O1194" s="16"/>
      <c r="P1194"/>
      <c r="Q1194" s="16"/>
      <c r="S1194" s="16">
        <v>140456</v>
      </c>
    </row>
    <row r="1195" spans="1:19" x14ac:dyDescent="0.35">
      <c r="A1195" s="41"/>
      <c r="B1195" s="37"/>
      <c r="C1195" s="37"/>
      <c r="D1195" s="93"/>
      <c r="E1195" s="93"/>
      <c r="F1195" s="43"/>
      <c r="G1195" s="15"/>
      <c r="H1195"/>
      <c r="I1195"/>
      <c r="J1195"/>
      <c r="L1195" s="16"/>
      <c r="M1195"/>
      <c r="N1195"/>
      <c r="O1195" s="16"/>
      <c r="P1195"/>
      <c r="Q1195" s="16"/>
      <c r="S1195" s="16"/>
    </row>
    <row r="1196" spans="1:19" x14ac:dyDescent="0.35">
      <c r="A1196" s="41">
        <v>45300</v>
      </c>
      <c r="B1196" s="36" t="s">
        <v>48</v>
      </c>
      <c r="C1196" s="36" t="s">
        <v>37</v>
      </c>
      <c r="D1196" t="s">
        <v>13</v>
      </c>
      <c r="E1196" t="s">
        <v>47</v>
      </c>
      <c r="F1196" s="43">
        <v>2024</v>
      </c>
      <c r="G1196" s="15" t="s">
        <v>212</v>
      </c>
      <c r="H1196" s="17" t="s">
        <v>52</v>
      </c>
      <c r="I1196" s="17"/>
      <c r="J1196"/>
      <c r="L1196" s="16">
        <v>321</v>
      </c>
      <c r="M1196" t="s">
        <v>118</v>
      </c>
      <c r="N1196"/>
      <c r="O1196" s="16"/>
      <c r="P1196"/>
      <c r="Q1196" s="16"/>
      <c r="S1196" s="16">
        <v>3086</v>
      </c>
    </row>
    <row r="1197" spans="1:19" x14ac:dyDescent="0.35">
      <c r="A1197" s="43"/>
      <c r="B1197" s="37"/>
      <c r="C1197" s="37"/>
      <c r="D1197" t="s">
        <v>14</v>
      </c>
      <c r="E1197" t="s">
        <v>47</v>
      </c>
      <c r="F1197" s="43">
        <v>2024</v>
      </c>
      <c r="G1197" s="15" t="s">
        <v>212</v>
      </c>
      <c r="H1197" s="17" t="s">
        <v>52</v>
      </c>
      <c r="I1197" s="17"/>
      <c r="J1197"/>
      <c r="L1197" s="16">
        <v>0</v>
      </c>
      <c r="M1197" t="s">
        <v>118</v>
      </c>
      <c r="N1197"/>
      <c r="O1197" s="16"/>
      <c r="P1197"/>
      <c r="Q1197" s="16"/>
      <c r="S1197" s="16">
        <v>0</v>
      </c>
    </row>
    <row r="1198" spans="1:19" x14ac:dyDescent="0.35">
      <c r="A1198" s="41"/>
      <c r="B1198" s="37"/>
      <c r="C1198" s="36"/>
      <c r="D1198" s="93" t="s">
        <v>30</v>
      </c>
      <c r="E1198" t="s">
        <v>47</v>
      </c>
      <c r="F1198" s="43">
        <v>2024</v>
      </c>
      <c r="G1198" s="15" t="s">
        <v>213</v>
      </c>
      <c r="H1198" s="17" t="s">
        <v>52</v>
      </c>
      <c r="I1198" s="17"/>
      <c r="J1198"/>
      <c r="L1198" s="16">
        <v>35000</v>
      </c>
      <c r="M1198" t="s">
        <v>118</v>
      </c>
      <c r="N1198"/>
      <c r="O1198" s="16"/>
      <c r="P1198"/>
      <c r="Q1198" s="16"/>
      <c r="S1198" s="16">
        <v>3086</v>
      </c>
    </row>
    <row r="1199" spans="1:19" x14ac:dyDescent="0.35">
      <c r="A1199" s="43"/>
      <c r="B1199"/>
      <c r="C1199"/>
      <c r="D1199"/>
      <c r="E1199"/>
      <c r="F1199" s="43"/>
      <c r="G1199"/>
      <c r="H1199"/>
      <c r="I1199"/>
      <c r="J1199"/>
      <c r="L1199"/>
      <c r="M1199"/>
      <c r="N1199"/>
      <c r="O1199"/>
      <c r="P1199"/>
      <c r="Q1199"/>
      <c r="S1199"/>
    </row>
    <row r="1200" spans="1:19" x14ac:dyDescent="0.35">
      <c r="A1200" s="41">
        <v>45300</v>
      </c>
      <c r="B1200" s="36" t="s">
        <v>51</v>
      </c>
      <c r="C1200" s="36" t="s">
        <v>37</v>
      </c>
      <c r="D1200" t="s">
        <v>13</v>
      </c>
      <c r="E1200" t="s">
        <v>47</v>
      </c>
      <c r="F1200" s="43">
        <v>2024</v>
      </c>
      <c r="G1200" s="15" t="s">
        <v>212</v>
      </c>
      <c r="H1200" s="17" t="s">
        <v>52</v>
      </c>
      <c r="I1200" s="17"/>
      <c r="J1200"/>
      <c r="L1200" s="16">
        <v>3530</v>
      </c>
      <c r="M1200" t="s">
        <v>118</v>
      </c>
      <c r="N1200"/>
      <c r="O1200"/>
      <c r="P1200"/>
      <c r="Q1200"/>
      <c r="S1200" s="45">
        <v>33900</v>
      </c>
    </row>
    <row r="1201" spans="1:19" x14ac:dyDescent="0.35">
      <c r="A1201" s="41"/>
      <c r="B1201" s="37"/>
      <c r="C1201" s="37"/>
      <c r="D1201" t="s">
        <v>14</v>
      </c>
      <c r="E1201" t="s">
        <v>47</v>
      </c>
      <c r="F1201" s="43">
        <v>2024</v>
      </c>
      <c r="G1201" s="15" t="s">
        <v>212</v>
      </c>
      <c r="H1201" s="17" t="s">
        <v>52</v>
      </c>
      <c r="I1201" s="17"/>
      <c r="J1201"/>
      <c r="L1201" s="16">
        <v>0</v>
      </c>
      <c r="M1201" t="s">
        <v>118</v>
      </c>
      <c r="N1201"/>
      <c r="O1201"/>
      <c r="P1201"/>
      <c r="Q1201"/>
      <c r="S1201" s="16">
        <v>0</v>
      </c>
    </row>
    <row r="1202" spans="1:19" x14ac:dyDescent="0.35">
      <c r="A1202" s="43"/>
      <c r="B1202" s="37"/>
      <c r="C1202" s="36"/>
      <c r="D1202" s="93" t="s">
        <v>30</v>
      </c>
      <c r="E1202" t="s">
        <v>47</v>
      </c>
      <c r="F1202" s="43">
        <v>2024</v>
      </c>
      <c r="G1202" s="15" t="s">
        <v>213</v>
      </c>
      <c r="H1202" s="17" t="s">
        <v>52</v>
      </c>
      <c r="I1202" s="17"/>
      <c r="J1202"/>
      <c r="L1202" s="16">
        <v>365712</v>
      </c>
      <c r="M1202" t="s">
        <v>118</v>
      </c>
      <c r="N1202"/>
      <c r="O1202"/>
      <c r="P1202"/>
      <c r="Q1202"/>
      <c r="S1202" s="16">
        <v>33900</v>
      </c>
    </row>
    <row r="1203" spans="1:19" x14ac:dyDescent="0.35">
      <c r="A1203" s="43"/>
      <c r="B1203"/>
      <c r="C1203"/>
      <c r="D1203"/>
      <c r="E1203"/>
      <c r="F1203" s="43"/>
      <c r="G1203"/>
      <c r="H1203"/>
      <c r="I1203"/>
      <c r="J1203"/>
      <c r="L1203"/>
      <c r="M1203"/>
      <c r="N1203"/>
      <c r="O1203"/>
      <c r="P1203"/>
      <c r="Q1203"/>
      <c r="S1203"/>
    </row>
    <row r="1204" spans="1:19" x14ac:dyDescent="0.35">
      <c r="A1204" s="41">
        <v>45300</v>
      </c>
      <c r="B1204" s="36" t="s">
        <v>59</v>
      </c>
      <c r="C1204" s="36" t="s">
        <v>37</v>
      </c>
      <c r="D1204" t="s">
        <v>13</v>
      </c>
      <c r="E1204" t="s">
        <v>47</v>
      </c>
      <c r="F1204" s="43">
        <v>2024</v>
      </c>
      <c r="G1204" s="15" t="s">
        <v>212</v>
      </c>
      <c r="H1204" s="17" t="s">
        <v>52</v>
      </c>
      <c r="I1204" s="17"/>
      <c r="J1204"/>
      <c r="L1204" s="16">
        <v>27726</v>
      </c>
      <c r="M1204" t="s">
        <v>118</v>
      </c>
      <c r="N1204"/>
      <c r="O1204"/>
      <c r="P1204"/>
      <c r="Q1204"/>
      <c r="S1204" s="16">
        <v>266220</v>
      </c>
    </row>
    <row r="1205" spans="1:19" x14ac:dyDescent="0.35">
      <c r="A1205" s="43"/>
      <c r="B1205" s="37"/>
      <c r="C1205" s="37"/>
      <c r="D1205" t="s">
        <v>14</v>
      </c>
      <c r="E1205" t="s">
        <v>47</v>
      </c>
      <c r="F1205" s="43">
        <v>2024</v>
      </c>
      <c r="G1205" s="15" t="s">
        <v>212</v>
      </c>
      <c r="H1205" s="17" t="s">
        <v>52</v>
      </c>
      <c r="I1205" s="17"/>
      <c r="J1205"/>
      <c r="L1205" s="16">
        <v>0</v>
      </c>
      <c r="M1205" t="s">
        <v>118</v>
      </c>
      <c r="N1205"/>
      <c r="O1205"/>
      <c r="P1205"/>
      <c r="Q1205"/>
      <c r="S1205" s="16">
        <v>0</v>
      </c>
    </row>
    <row r="1206" spans="1:19" x14ac:dyDescent="0.35">
      <c r="A1206" s="43"/>
      <c r="B1206" s="37"/>
      <c r="C1206" s="36"/>
      <c r="D1206" s="93" t="s">
        <v>30</v>
      </c>
      <c r="E1206" t="s">
        <v>47</v>
      </c>
      <c r="F1206" s="43">
        <v>2024</v>
      </c>
      <c r="G1206" s="15" t="s">
        <v>213</v>
      </c>
      <c r="H1206" s="17" t="s">
        <v>52</v>
      </c>
      <c r="I1206" s="17"/>
      <c r="J1206"/>
      <c r="L1206" s="16">
        <v>2846250</v>
      </c>
      <c r="M1206" t="s">
        <v>118</v>
      </c>
      <c r="N1206"/>
      <c r="O1206"/>
      <c r="P1206"/>
      <c r="Q1206"/>
      <c r="S1206" s="16">
        <v>266220</v>
      </c>
    </row>
    <row r="1207" spans="1:19" x14ac:dyDescent="0.35">
      <c r="A1207" s="41"/>
      <c r="B1207"/>
      <c r="C1207"/>
      <c r="D1207"/>
      <c r="E1207"/>
      <c r="F1207" s="43"/>
      <c r="G1207"/>
      <c r="H1207"/>
      <c r="I1207"/>
      <c r="J1207"/>
      <c r="L1207"/>
      <c r="M1207"/>
      <c r="N1207"/>
      <c r="O1207"/>
      <c r="P1207"/>
      <c r="Q1207"/>
      <c r="S1207"/>
    </row>
    <row r="1208" spans="1:19" x14ac:dyDescent="0.35">
      <c r="A1208" s="41">
        <v>45300</v>
      </c>
      <c r="B1208" s="36" t="s">
        <v>61</v>
      </c>
      <c r="C1208" s="36" t="s">
        <v>37</v>
      </c>
      <c r="D1208" t="s">
        <v>13</v>
      </c>
      <c r="E1208" t="s">
        <v>47</v>
      </c>
      <c r="F1208" s="43">
        <v>2024</v>
      </c>
      <c r="G1208" s="15" t="s">
        <v>212</v>
      </c>
      <c r="H1208" s="17" t="s">
        <v>52</v>
      </c>
      <c r="I1208" s="17"/>
      <c r="J1208"/>
      <c r="L1208" s="16">
        <v>27436</v>
      </c>
      <c r="M1208" t="s">
        <v>118</v>
      </c>
      <c r="N1208"/>
      <c r="O1208"/>
      <c r="P1208"/>
      <c r="Q1208"/>
      <c r="S1208" s="16">
        <v>263340</v>
      </c>
    </row>
    <row r="1209" spans="1:19" x14ac:dyDescent="0.35">
      <c r="A1209" s="43"/>
      <c r="B1209" s="37"/>
      <c r="C1209" s="37"/>
      <c r="D1209" t="s">
        <v>14</v>
      </c>
      <c r="E1209" t="s">
        <v>47</v>
      </c>
      <c r="F1209" s="43">
        <v>2024</v>
      </c>
      <c r="G1209" s="15" t="s">
        <v>212</v>
      </c>
      <c r="H1209" s="17" t="s">
        <v>52</v>
      </c>
      <c r="I1209" s="17"/>
      <c r="J1209"/>
      <c r="L1209" s="16">
        <v>0</v>
      </c>
      <c r="M1209" t="s">
        <v>118</v>
      </c>
      <c r="N1209"/>
      <c r="O1209"/>
      <c r="P1209"/>
      <c r="Q1209"/>
      <c r="S1209" s="16">
        <v>0</v>
      </c>
    </row>
    <row r="1210" spans="1:19" x14ac:dyDescent="0.35">
      <c r="A1210" s="41"/>
      <c r="B1210" s="37"/>
      <c r="C1210" s="36"/>
      <c r="D1210" s="93" t="s">
        <v>30</v>
      </c>
      <c r="E1210" t="s">
        <v>47</v>
      </c>
      <c r="F1210" s="43">
        <v>2024</v>
      </c>
      <c r="G1210" s="15" t="s">
        <v>213</v>
      </c>
      <c r="H1210" s="17" t="s">
        <v>52</v>
      </c>
      <c r="I1210" s="17"/>
      <c r="J1210"/>
      <c r="L1210" s="16">
        <v>2846246</v>
      </c>
      <c r="M1210" t="s">
        <v>118</v>
      </c>
      <c r="N1210"/>
      <c r="O1210"/>
      <c r="P1210"/>
      <c r="Q1210"/>
      <c r="S1210" s="16">
        <v>263340</v>
      </c>
    </row>
    <row r="1211" spans="1:19" x14ac:dyDescent="0.35">
      <c r="A1211" s="43"/>
      <c r="B1211"/>
      <c r="C1211"/>
      <c r="D1211"/>
      <c r="E1211"/>
      <c r="F1211" s="43"/>
      <c r="G1211"/>
      <c r="H1211"/>
      <c r="I1211"/>
      <c r="J1211"/>
      <c r="L1211"/>
      <c r="M1211"/>
      <c r="N1211"/>
      <c r="O1211"/>
      <c r="P1211"/>
      <c r="Q1211"/>
      <c r="S1211"/>
    </row>
    <row r="1212" spans="1:19" x14ac:dyDescent="0.35">
      <c r="A1212" s="41">
        <v>45300</v>
      </c>
      <c r="B1212" s="36" t="s">
        <v>63</v>
      </c>
      <c r="C1212" s="36" t="s">
        <v>37</v>
      </c>
      <c r="D1212" t="s">
        <v>13</v>
      </c>
      <c r="E1212" t="s">
        <v>47</v>
      </c>
      <c r="F1212" s="43">
        <v>2024</v>
      </c>
      <c r="G1212" s="15" t="s">
        <v>212</v>
      </c>
      <c r="H1212" s="17" t="s">
        <v>52</v>
      </c>
      <c r="I1212" s="17"/>
      <c r="J1212"/>
      <c r="L1212" s="16">
        <v>3223000</v>
      </c>
      <c r="M1212" t="s">
        <v>118</v>
      </c>
      <c r="N1212"/>
      <c r="O1212"/>
      <c r="P1212"/>
      <c r="Q1212"/>
      <c r="S1212" s="16">
        <v>299188</v>
      </c>
    </row>
    <row r="1213" spans="1:19" x14ac:dyDescent="0.35">
      <c r="A1213" s="41"/>
      <c r="B1213" s="37"/>
      <c r="C1213" s="37"/>
      <c r="D1213" t="s">
        <v>14</v>
      </c>
      <c r="E1213" t="s">
        <v>47</v>
      </c>
      <c r="F1213" s="43">
        <v>2024</v>
      </c>
      <c r="G1213" s="15" t="s">
        <v>212</v>
      </c>
      <c r="H1213" s="17" t="s">
        <v>52</v>
      </c>
      <c r="I1213" s="17"/>
      <c r="J1213"/>
      <c r="L1213" s="16">
        <v>0</v>
      </c>
      <c r="M1213" t="s">
        <v>118</v>
      </c>
      <c r="N1213"/>
      <c r="O1213"/>
      <c r="P1213"/>
      <c r="Q1213"/>
      <c r="S1213" s="16">
        <v>0</v>
      </c>
    </row>
    <row r="1214" spans="1:19" x14ac:dyDescent="0.35">
      <c r="A1214" s="43"/>
      <c r="B1214" s="37"/>
      <c r="C1214" s="36"/>
      <c r="D1214" s="93" t="s">
        <v>30</v>
      </c>
      <c r="E1214" t="s">
        <v>47</v>
      </c>
      <c r="F1214" s="43">
        <v>2024</v>
      </c>
      <c r="G1214" s="15" t="s">
        <v>213</v>
      </c>
      <c r="H1214" s="17" t="s">
        <v>52</v>
      </c>
      <c r="I1214" s="17"/>
      <c r="J1214"/>
      <c r="L1214" s="16">
        <v>3223000</v>
      </c>
      <c r="M1214" t="s">
        <v>118</v>
      </c>
      <c r="N1214"/>
      <c r="O1214"/>
      <c r="P1214"/>
      <c r="Q1214"/>
      <c r="S1214" s="16">
        <v>299188</v>
      </c>
    </row>
    <row r="1215" spans="1:19" x14ac:dyDescent="0.35">
      <c r="A1215" s="43"/>
      <c r="B1215"/>
      <c r="C1215"/>
      <c r="D1215"/>
      <c r="E1215"/>
      <c r="F1215" s="43"/>
      <c r="G1215"/>
      <c r="H1215"/>
      <c r="I1215"/>
      <c r="J1215"/>
      <c r="L1215"/>
      <c r="M1215"/>
      <c r="N1215"/>
      <c r="O1215"/>
      <c r="P1215"/>
      <c r="Q1215"/>
      <c r="S1215"/>
    </row>
    <row r="1216" spans="1:19" x14ac:dyDescent="0.35">
      <c r="A1216" s="41">
        <v>45300</v>
      </c>
      <c r="B1216" s="36" t="s">
        <v>62</v>
      </c>
      <c r="C1216" s="36" t="s">
        <v>37</v>
      </c>
      <c r="D1216" t="s">
        <v>13</v>
      </c>
      <c r="E1216" t="s">
        <v>47</v>
      </c>
      <c r="F1216" s="43">
        <v>2024</v>
      </c>
      <c r="G1216" s="15" t="s">
        <v>212</v>
      </c>
      <c r="H1216" s="17" t="s">
        <v>52</v>
      </c>
      <c r="I1216" s="17"/>
      <c r="J1216"/>
      <c r="L1216" s="16">
        <v>1160000</v>
      </c>
      <c r="M1216" t="s">
        <v>118</v>
      </c>
      <c r="N1216"/>
      <c r="O1216"/>
      <c r="P1216"/>
      <c r="Q1216"/>
      <c r="S1216" s="16">
        <v>107180</v>
      </c>
    </row>
    <row r="1217" spans="1:20" x14ac:dyDescent="0.35">
      <c r="A1217" s="43"/>
      <c r="B1217" s="37"/>
      <c r="C1217" s="37"/>
      <c r="D1217" t="s">
        <v>14</v>
      </c>
      <c r="E1217" t="s">
        <v>47</v>
      </c>
      <c r="F1217" s="43">
        <v>2024</v>
      </c>
      <c r="G1217" s="15" t="s">
        <v>212</v>
      </c>
      <c r="H1217" s="17" t="s">
        <v>52</v>
      </c>
      <c r="I1217" s="17"/>
      <c r="J1217"/>
      <c r="L1217" s="16">
        <v>0</v>
      </c>
      <c r="M1217" t="s">
        <v>118</v>
      </c>
      <c r="N1217"/>
      <c r="O1217"/>
      <c r="P1217"/>
      <c r="Q1217"/>
      <c r="S1217" s="16">
        <v>0</v>
      </c>
    </row>
    <row r="1218" spans="1:20" x14ac:dyDescent="0.35">
      <c r="A1218" s="43"/>
      <c r="B1218" s="37"/>
      <c r="C1218" s="36"/>
      <c r="D1218" s="93" t="s">
        <v>30</v>
      </c>
      <c r="E1218" t="s">
        <v>47</v>
      </c>
      <c r="F1218" s="43">
        <v>2024</v>
      </c>
      <c r="G1218" s="15" t="s">
        <v>213</v>
      </c>
      <c r="H1218" s="17" t="s">
        <v>52</v>
      </c>
      <c r="I1218" s="17"/>
      <c r="J1218"/>
      <c r="L1218" s="16">
        <v>1160000</v>
      </c>
      <c r="M1218" t="s">
        <v>118</v>
      </c>
      <c r="N1218"/>
      <c r="O1218"/>
      <c r="P1218"/>
      <c r="Q1218"/>
      <c r="S1218" s="16">
        <v>107180</v>
      </c>
    </row>
    <row r="1219" spans="1:20" x14ac:dyDescent="0.35">
      <c r="A1219" s="41"/>
      <c r="B1219"/>
      <c r="C1219"/>
      <c r="D1219"/>
      <c r="E1219"/>
      <c r="F1219" s="43"/>
      <c r="G1219"/>
      <c r="H1219"/>
      <c r="L1219" s="5"/>
      <c r="M1219" s="51"/>
      <c r="S1219" s="16"/>
    </row>
    <row r="1220" spans="1:20" x14ac:dyDescent="0.35">
      <c r="A1220" s="41">
        <v>45385</v>
      </c>
      <c r="B1220" s="114" t="s">
        <v>65</v>
      </c>
      <c r="C1220" s="36" t="s">
        <v>37</v>
      </c>
      <c r="D1220" s="1" t="s">
        <v>13</v>
      </c>
      <c r="E1220" s="1" t="s">
        <v>47</v>
      </c>
      <c r="F1220" s="69">
        <v>2025</v>
      </c>
      <c r="G1220" s="115" t="s">
        <v>232</v>
      </c>
      <c r="H1220" s="115" t="s">
        <v>188</v>
      </c>
      <c r="I1220" s="115" t="s">
        <v>233</v>
      </c>
      <c r="J1220" s="115" t="s">
        <v>234</v>
      </c>
      <c r="K1220" s="1"/>
      <c r="L1220" s="3"/>
      <c r="M1220" s="116"/>
      <c r="N1220" s="3"/>
      <c r="O1220" s="1"/>
      <c r="P1220" s="117">
        <v>146240000</v>
      </c>
      <c r="Q1220" s="1" t="s">
        <v>235</v>
      </c>
      <c r="R1220" s="118"/>
      <c r="S1220" s="119">
        <v>7777325</v>
      </c>
      <c r="T1220" s="118"/>
    </row>
    <row r="1221" spans="1:20" x14ac:dyDescent="0.35">
      <c r="A1221" s="41"/>
      <c r="B1221" s="11"/>
      <c r="C1221" s="11"/>
      <c r="D1221" s="1" t="s">
        <v>14</v>
      </c>
      <c r="E1221" s="1" t="s">
        <v>47</v>
      </c>
      <c r="F1221" s="69">
        <v>2025</v>
      </c>
      <c r="G1221" s="115" t="s">
        <v>232</v>
      </c>
      <c r="H1221" s="115" t="s">
        <v>188</v>
      </c>
      <c r="I1221" s="115" t="s">
        <v>233</v>
      </c>
      <c r="J1221" s="115" t="s">
        <v>234</v>
      </c>
      <c r="K1221" s="1"/>
      <c r="L1221" s="3"/>
      <c r="M1221" s="120"/>
      <c r="N1221" s="3"/>
      <c r="O1221" s="1"/>
      <c r="P1221" s="3">
        <v>0</v>
      </c>
      <c r="Q1221" s="1" t="s">
        <v>235</v>
      </c>
      <c r="R1221" s="118"/>
      <c r="S1221" s="3">
        <v>0</v>
      </c>
      <c r="T1221" s="118"/>
    </row>
    <row r="1222" spans="1:20" x14ac:dyDescent="0.35">
      <c r="A1222" s="43"/>
      <c r="B1222" s="11"/>
      <c r="C1222" s="11"/>
      <c r="D1222" s="1" t="s">
        <v>30</v>
      </c>
      <c r="E1222" s="1" t="s">
        <v>47</v>
      </c>
      <c r="F1222" s="69">
        <v>2025</v>
      </c>
      <c r="G1222" s="115" t="s">
        <v>232</v>
      </c>
      <c r="H1222" s="115" t="s">
        <v>188</v>
      </c>
      <c r="I1222" s="115" t="s">
        <v>233</v>
      </c>
      <c r="J1222" s="115" t="s">
        <v>234</v>
      </c>
      <c r="K1222" s="1"/>
      <c r="L1222" s="3"/>
      <c r="M1222" s="120"/>
      <c r="N1222" s="3"/>
      <c r="O1222" s="1"/>
      <c r="P1222" s="117">
        <v>146240000</v>
      </c>
      <c r="Q1222" s="1" t="s">
        <v>236</v>
      </c>
      <c r="R1222" s="118"/>
      <c r="S1222" s="119">
        <v>7777325</v>
      </c>
      <c r="T1222" s="118"/>
    </row>
    <row r="1223" spans="1:20" x14ac:dyDescent="0.35">
      <c r="A1223" s="43"/>
      <c r="B1223" s="11"/>
      <c r="C1223" s="11"/>
      <c r="D1223" s="1"/>
      <c r="E1223" s="1"/>
      <c r="F1223" s="69"/>
      <c r="G1223" s="121"/>
      <c r="H1223" s="115"/>
      <c r="I1223" s="115"/>
      <c r="J1223" s="115"/>
      <c r="K1223" s="1"/>
      <c r="L1223" s="3"/>
      <c r="M1223" s="120"/>
      <c r="N1223" s="3"/>
      <c r="O1223" s="1"/>
      <c r="P1223" s="34"/>
      <c r="Q1223" s="1"/>
      <c r="R1223" s="118"/>
      <c r="S1223" s="122"/>
      <c r="T1223" s="118"/>
    </row>
    <row r="1224" spans="1:20" x14ac:dyDescent="0.35">
      <c r="A1224" s="41">
        <v>45385</v>
      </c>
      <c r="B1224" s="114" t="s">
        <v>71</v>
      </c>
      <c r="C1224" s="36" t="s">
        <v>37</v>
      </c>
      <c r="D1224" s="1" t="s">
        <v>13</v>
      </c>
      <c r="E1224" s="1" t="s">
        <v>47</v>
      </c>
      <c r="F1224" s="69">
        <v>2024</v>
      </c>
      <c r="G1224" s="115" t="s">
        <v>232</v>
      </c>
      <c r="H1224" s="115" t="s">
        <v>188</v>
      </c>
      <c r="I1224" s="115" t="s">
        <v>233</v>
      </c>
      <c r="J1224" s="115" t="s">
        <v>234</v>
      </c>
      <c r="K1224" s="1"/>
      <c r="L1224" s="3"/>
      <c r="M1224" s="116"/>
      <c r="N1224" s="3"/>
      <c r="O1224" s="1"/>
      <c r="P1224" s="117">
        <v>46620000</v>
      </c>
      <c r="Q1224" s="1" t="s">
        <v>235</v>
      </c>
      <c r="R1224" s="118"/>
      <c r="S1224" s="119">
        <v>2634030</v>
      </c>
      <c r="T1224" s="118"/>
    </row>
    <row r="1225" spans="1:20" x14ac:dyDescent="0.35">
      <c r="A1225" s="43"/>
      <c r="B1225" s="11"/>
      <c r="C1225" s="11"/>
      <c r="D1225" s="1" t="s">
        <v>14</v>
      </c>
      <c r="E1225" s="1" t="s">
        <v>47</v>
      </c>
      <c r="F1225" s="69">
        <v>2024</v>
      </c>
      <c r="G1225" s="115" t="s">
        <v>232</v>
      </c>
      <c r="H1225" s="115" t="s">
        <v>188</v>
      </c>
      <c r="I1225" s="115" t="s">
        <v>233</v>
      </c>
      <c r="J1225" s="115" t="s">
        <v>234</v>
      </c>
      <c r="K1225" s="1"/>
      <c r="L1225" s="3"/>
      <c r="M1225" s="120"/>
      <c r="N1225" s="3"/>
      <c r="O1225" s="1"/>
      <c r="P1225" s="3">
        <v>0</v>
      </c>
      <c r="Q1225" s="1" t="s">
        <v>235</v>
      </c>
      <c r="R1225" s="118"/>
      <c r="S1225" s="3">
        <v>0</v>
      </c>
      <c r="T1225" s="118"/>
    </row>
    <row r="1226" spans="1:20" x14ac:dyDescent="0.35">
      <c r="A1226" s="43"/>
      <c r="B1226" s="11"/>
      <c r="C1226" s="11"/>
      <c r="D1226" s="1" t="s">
        <v>30</v>
      </c>
      <c r="E1226" s="1" t="s">
        <v>47</v>
      </c>
      <c r="F1226" s="69">
        <v>2024</v>
      </c>
      <c r="G1226" s="115" t="s">
        <v>232</v>
      </c>
      <c r="H1226" s="115" t="s">
        <v>188</v>
      </c>
      <c r="I1226" s="115" t="s">
        <v>233</v>
      </c>
      <c r="J1226" s="115" t="s">
        <v>234</v>
      </c>
      <c r="K1226" s="1"/>
      <c r="L1226" s="3"/>
      <c r="M1226" s="120"/>
      <c r="N1226" s="3"/>
      <c r="O1226" s="1"/>
      <c r="P1226" s="117">
        <v>46620000</v>
      </c>
      <c r="Q1226" s="1" t="s">
        <v>236</v>
      </c>
      <c r="R1226" s="118"/>
      <c r="S1226" s="119">
        <v>2634030</v>
      </c>
      <c r="T1226" s="118"/>
    </row>
    <row r="1227" spans="1:20" x14ac:dyDescent="0.35">
      <c r="A1227" s="41"/>
      <c r="B1227" s="11"/>
      <c r="C1227" s="11"/>
      <c r="D1227" s="1"/>
      <c r="E1227" s="1"/>
      <c r="F1227" s="69"/>
      <c r="G1227" s="115"/>
      <c r="H1227" s="115"/>
      <c r="I1227" s="115"/>
      <c r="J1227" s="115"/>
      <c r="K1227" s="1"/>
      <c r="L1227" s="3"/>
      <c r="M1227" s="120"/>
      <c r="N1227" s="3"/>
      <c r="O1227" s="1"/>
      <c r="P1227" s="117"/>
      <c r="Q1227" s="1"/>
      <c r="R1227" s="118"/>
      <c r="S1227" s="117"/>
      <c r="T1227" s="118"/>
    </row>
    <row r="1228" spans="1:20" x14ac:dyDescent="0.35">
      <c r="A1228" s="41">
        <v>45385</v>
      </c>
      <c r="B1228" s="114" t="s">
        <v>76</v>
      </c>
      <c r="C1228" s="36" t="s">
        <v>37</v>
      </c>
      <c r="D1228" s="1" t="s">
        <v>13</v>
      </c>
      <c r="E1228" s="1" t="s">
        <v>47</v>
      </c>
      <c r="F1228" s="69">
        <v>2025</v>
      </c>
      <c r="G1228" s="115" t="s">
        <v>232</v>
      </c>
      <c r="H1228" s="115" t="s">
        <v>188</v>
      </c>
      <c r="I1228" s="115" t="s">
        <v>233</v>
      </c>
      <c r="J1228" s="115" t="s">
        <v>234</v>
      </c>
      <c r="K1228" s="1"/>
      <c r="L1228" s="3"/>
      <c r="M1228" s="116"/>
      <c r="N1228" s="3"/>
      <c r="O1228" s="1"/>
      <c r="P1228" s="117">
        <v>107050000</v>
      </c>
      <c r="Q1228" s="1" t="s">
        <v>235</v>
      </c>
      <c r="R1228" s="118"/>
      <c r="S1228" s="119">
        <v>8574625</v>
      </c>
      <c r="T1228" s="123"/>
    </row>
    <row r="1229" spans="1:20" x14ac:dyDescent="0.35">
      <c r="A1229" s="43"/>
      <c r="B1229" s="11"/>
      <c r="C1229" s="11"/>
      <c r="D1229" s="1" t="s">
        <v>14</v>
      </c>
      <c r="E1229" s="1" t="s">
        <v>47</v>
      </c>
      <c r="F1229" s="69">
        <v>2025</v>
      </c>
      <c r="G1229" s="115" t="s">
        <v>232</v>
      </c>
      <c r="H1229" s="115" t="s">
        <v>188</v>
      </c>
      <c r="I1229" s="115" t="s">
        <v>233</v>
      </c>
      <c r="J1229" s="115" t="s">
        <v>234</v>
      </c>
      <c r="K1229" s="1"/>
      <c r="L1229" s="3"/>
      <c r="M1229" s="120"/>
      <c r="N1229" s="3"/>
      <c r="O1229" s="1"/>
      <c r="P1229" s="3">
        <v>0</v>
      </c>
      <c r="Q1229" s="1" t="s">
        <v>235</v>
      </c>
      <c r="R1229" s="118"/>
      <c r="S1229" s="3">
        <v>0</v>
      </c>
      <c r="T1229" s="118"/>
    </row>
    <row r="1230" spans="1:20" x14ac:dyDescent="0.35">
      <c r="A1230" s="41"/>
      <c r="B1230" s="11"/>
      <c r="C1230" s="11"/>
      <c r="D1230" s="1" t="s">
        <v>30</v>
      </c>
      <c r="E1230" s="1" t="s">
        <v>47</v>
      </c>
      <c r="F1230" s="69">
        <v>2025</v>
      </c>
      <c r="G1230" s="115" t="s">
        <v>232</v>
      </c>
      <c r="H1230" s="115" t="s">
        <v>188</v>
      </c>
      <c r="I1230" s="115" t="s">
        <v>233</v>
      </c>
      <c r="J1230" s="115" t="s">
        <v>234</v>
      </c>
      <c r="K1230" s="1"/>
      <c r="L1230" s="3"/>
      <c r="M1230" s="120"/>
      <c r="N1230" s="3"/>
      <c r="O1230" s="1"/>
      <c r="P1230" s="117">
        <v>107050000</v>
      </c>
      <c r="Q1230" s="1" t="s">
        <v>236</v>
      </c>
      <c r="R1230" s="118"/>
      <c r="S1230" s="119">
        <v>8574625</v>
      </c>
      <c r="T1230" s="118"/>
    </row>
    <row r="1231" spans="1:20" x14ac:dyDescent="0.35">
      <c r="T1231" s="118"/>
    </row>
    <row r="1232" spans="1:20" x14ac:dyDescent="0.35">
      <c r="T1232" s="118"/>
    </row>
    <row r="1233" spans="1:20" x14ac:dyDescent="0.35">
      <c r="T1233" s="118"/>
    </row>
    <row r="1234" spans="1:20" x14ac:dyDescent="0.35">
      <c r="T1234" s="123"/>
    </row>
    <row r="1235" spans="1:20" x14ac:dyDescent="0.35">
      <c r="A1235" s="43"/>
      <c r="B1235" s="11"/>
      <c r="C1235" s="11"/>
      <c r="D1235" s="1"/>
      <c r="E1235" s="1"/>
      <c r="F1235" s="1"/>
      <c r="G1235" s="115"/>
      <c r="H1235" s="115"/>
      <c r="I1235" s="115"/>
      <c r="J1235" s="115"/>
      <c r="K1235" s="1"/>
      <c r="L1235" s="3"/>
      <c r="M1235" s="120"/>
      <c r="N1235" s="3"/>
      <c r="O1235" s="1"/>
      <c r="P1235" s="117"/>
      <c r="Q1235" s="1"/>
      <c r="R1235" s="118"/>
      <c r="S1235" s="117"/>
      <c r="T1235" s="118"/>
    </row>
    <row r="1236" spans="1:20" x14ac:dyDescent="0.35">
      <c r="A1236" s="43"/>
      <c r="B1236"/>
      <c r="C1236"/>
      <c r="D1236"/>
      <c r="E1236"/>
      <c r="F1236" s="43"/>
      <c r="G1236"/>
      <c r="H1236"/>
      <c r="L1236" s="51"/>
      <c r="M1236"/>
      <c r="S1236" s="16"/>
    </row>
    <row r="1237" spans="1:20" x14ac:dyDescent="0.35">
      <c r="A1237" s="41"/>
      <c r="B1237"/>
      <c r="C1237"/>
      <c r="D1237"/>
      <c r="E1237"/>
      <c r="F1237" s="43"/>
      <c r="G1237"/>
      <c r="H1237"/>
      <c r="L1237" s="51"/>
      <c r="M1237"/>
      <c r="S1237" s="16"/>
    </row>
    <row r="1238" spans="1:20" x14ac:dyDescent="0.35">
      <c r="A1238" s="43"/>
      <c r="B1238"/>
      <c r="C1238"/>
      <c r="D1238"/>
      <c r="E1238"/>
      <c r="F1238" s="43"/>
      <c r="G1238"/>
      <c r="H1238"/>
      <c r="L1238" s="51"/>
      <c r="M1238"/>
      <c r="S1238" s="16"/>
    </row>
    <row r="1239" spans="1:20" x14ac:dyDescent="0.35">
      <c r="A1239" s="43"/>
      <c r="B1239"/>
      <c r="C1239"/>
      <c r="D1239"/>
      <c r="E1239"/>
      <c r="F1239" s="43"/>
      <c r="G1239"/>
      <c r="H1239"/>
      <c r="L1239" s="51"/>
      <c r="M1239"/>
      <c r="S1239" s="16"/>
    </row>
    <row r="1240" spans="1:20" x14ac:dyDescent="0.35">
      <c r="A1240" s="41"/>
      <c r="B1240"/>
      <c r="C1240"/>
      <c r="D1240"/>
      <c r="E1240"/>
      <c r="F1240" s="43"/>
      <c r="G1240"/>
      <c r="H1240"/>
      <c r="L1240" s="51"/>
      <c r="M1240"/>
      <c r="S1240" s="16"/>
    </row>
    <row r="1241" spans="1:20" x14ac:dyDescent="0.35">
      <c r="A1241" s="43"/>
      <c r="B1241"/>
      <c r="C1241"/>
      <c r="D1241"/>
      <c r="E1241"/>
      <c r="F1241" s="43"/>
      <c r="G1241"/>
      <c r="H1241"/>
      <c r="L1241" s="51"/>
      <c r="M1241"/>
      <c r="S1241" s="16"/>
    </row>
    <row r="1242" spans="1:20" x14ac:dyDescent="0.35">
      <c r="A1242" s="43"/>
      <c r="B1242"/>
      <c r="C1242"/>
      <c r="D1242"/>
      <c r="E1242"/>
      <c r="F1242" s="43"/>
      <c r="G1242"/>
      <c r="H1242"/>
      <c r="L1242" s="51"/>
      <c r="M1242"/>
      <c r="S1242" s="16"/>
    </row>
    <row r="1243" spans="1:20" x14ac:dyDescent="0.35">
      <c r="A1243" s="41"/>
      <c r="B1243"/>
      <c r="C1243"/>
      <c r="D1243"/>
      <c r="E1243"/>
      <c r="F1243" s="43"/>
      <c r="G1243"/>
      <c r="H1243"/>
      <c r="L1243" s="51"/>
      <c r="M1243"/>
      <c r="S1243" s="16"/>
    </row>
    <row r="1244" spans="1:20" x14ac:dyDescent="0.35">
      <c r="A1244" s="43"/>
      <c r="B1244"/>
      <c r="C1244"/>
      <c r="D1244"/>
      <c r="E1244"/>
      <c r="F1244" s="43"/>
      <c r="G1244"/>
      <c r="H1244"/>
      <c r="L1244" s="51"/>
      <c r="M1244"/>
      <c r="S1244" s="16"/>
    </row>
    <row r="1245" spans="1:20" x14ac:dyDescent="0.35">
      <c r="A1245" s="43"/>
      <c r="B1245"/>
      <c r="C1245"/>
      <c r="D1245"/>
      <c r="E1245"/>
      <c r="F1245" s="43"/>
      <c r="G1245"/>
      <c r="H1245"/>
      <c r="L1245" s="51"/>
      <c r="M1245"/>
      <c r="S1245" s="16"/>
    </row>
    <row r="1246" spans="1:20" x14ac:dyDescent="0.35">
      <c r="A1246" s="41"/>
      <c r="B1246"/>
      <c r="C1246"/>
      <c r="D1246"/>
      <c r="E1246"/>
      <c r="F1246" s="43"/>
      <c r="G1246"/>
      <c r="H1246"/>
      <c r="L1246" s="51"/>
      <c r="M1246"/>
      <c r="S1246" s="16"/>
    </row>
    <row r="1247" spans="1:20" x14ac:dyDescent="0.35">
      <c r="A1247" s="43"/>
      <c r="B1247"/>
      <c r="C1247"/>
      <c r="D1247"/>
      <c r="E1247"/>
      <c r="F1247" s="43"/>
      <c r="G1247"/>
      <c r="H1247"/>
      <c r="L1247" s="51"/>
      <c r="M1247"/>
      <c r="S1247" s="16"/>
    </row>
    <row r="1248" spans="1:20" x14ac:dyDescent="0.35">
      <c r="A1248" s="43"/>
      <c r="B1248"/>
      <c r="C1248"/>
      <c r="D1248"/>
      <c r="E1248"/>
      <c r="F1248" s="43"/>
      <c r="G1248"/>
      <c r="H1248"/>
      <c r="L1248" s="51"/>
      <c r="M1248"/>
      <c r="S1248" s="16"/>
    </row>
    <row r="1249" spans="1:19" x14ac:dyDescent="0.35">
      <c r="A1249" s="41"/>
      <c r="B1249"/>
      <c r="C1249"/>
      <c r="D1249"/>
      <c r="E1249"/>
      <c r="F1249" s="43"/>
      <c r="G1249"/>
      <c r="H1249"/>
      <c r="L1249" s="51"/>
      <c r="M1249"/>
      <c r="S1249" s="16"/>
    </row>
    <row r="1250" spans="1:19" x14ac:dyDescent="0.35">
      <c r="A1250" s="43"/>
      <c r="B1250"/>
      <c r="C1250"/>
      <c r="D1250"/>
      <c r="E1250"/>
      <c r="F1250" s="43"/>
      <c r="G1250"/>
      <c r="H1250"/>
      <c r="L1250" s="51"/>
      <c r="M1250"/>
      <c r="S1250" s="16"/>
    </row>
    <row r="1251" spans="1:19" x14ac:dyDescent="0.35">
      <c r="A1251" s="43"/>
      <c r="B1251"/>
      <c r="C1251"/>
      <c r="D1251"/>
      <c r="E1251"/>
      <c r="F1251" s="43"/>
      <c r="G1251"/>
      <c r="H1251"/>
      <c r="L1251" s="51"/>
      <c r="M1251"/>
      <c r="S1251" s="16"/>
    </row>
    <row r="1252" spans="1:19" x14ac:dyDescent="0.35">
      <c r="A1252" s="41"/>
      <c r="B1252"/>
      <c r="C1252"/>
      <c r="D1252"/>
      <c r="E1252"/>
      <c r="F1252" s="43"/>
      <c r="G1252"/>
      <c r="H1252"/>
      <c r="L1252" s="51"/>
      <c r="M1252"/>
      <c r="S1252" s="16"/>
    </row>
    <row r="1253" spans="1:19" x14ac:dyDescent="0.35">
      <c r="A1253" s="43"/>
      <c r="B1253"/>
      <c r="C1253"/>
      <c r="D1253"/>
      <c r="E1253"/>
      <c r="F1253" s="43"/>
      <c r="G1253"/>
      <c r="H1253"/>
      <c r="L1253" s="51"/>
      <c r="M1253"/>
      <c r="S1253" s="16"/>
    </row>
    <row r="1254" spans="1:19" x14ac:dyDescent="0.35">
      <c r="A1254" s="43"/>
      <c r="B1254"/>
      <c r="C1254"/>
      <c r="D1254"/>
      <c r="E1254"/>
      <c r="F1254" s="43"/>
      <c r="G1254"/>
      <c r="H1254"/>
      <c r="L1254" s="51"/>
      <c r="M1254"/>
      <c r="S1254" s="16"/>
    </row>
    <row r="1255" spans="1:19" x14ac:dyDescent="0.35">
      <c r="A1255" s="41"/>
      <c r="B1255"/>
      <c r="C1255"/>
      <c r="D1255"/>
      <c r="E1255"/>
      <c r="F1255" s="43"/>
      <c r="G1255"/>
      <c r="H1255"/>
      <c r="L1255" s="51"/>
      <c r="M1255"/>
      <c r="S1255" s="16"/>
    </row>
    <row r="1256" spans="1:19" x14ac:dyDescent="0.35">
      <c r="A1256" s="43"/>
      <c r="B1256"/>
      <c r="C1256"/>
      <c r="D1256"/>
      <c r="E1256"/>
      <c r="F1256" s="43"/>
      <c r="G1256"/>
      <c r="H1256"/>
      <c r="L1256" s="51"/>
      <c r="M1256"/>
      <c r="S1256" s="16"/>
    </row>
    <row r="1257" spans="1:19" x14ac:dyDescent="0.35">
      <c r="A1257" s="43"/>
      <c r="B1257"/>
      <c r="C1257"/>
      <c r="D1257"/>
      <c r="E1257"/>
      <c r="F1257" s="43"/>
      <c r="G1257"/>
      <c r="H1257"/>
      <c r="L1257" s="51"/>
      <c r="M1257"/>
      <c r="S1257" s="16"/>
    </row>
    <row r="1258" spans="1:19" x14ac:dyDescent="0.35">
      <c r="A1258" s="41"/>
      <c r="B1258"/>
      <c r="C1258"/>
      <c r="D1258"/>
      <c r="E1258"/>
      <c r="F1258" s="43"/>
      <c r="G1258"/>
      <c r="H1258"/>
      <c r="L1258" s="51"/>
      <c r="M1258"/>
      <c r="S1258" s="16"/>
    </row>
    <row r="1259" spans="1:19" x14ac:dyDescent="0.35">
      <c r="A1259" s="43"/>
      <c r="B1259"/>
      <c r="C1259"/>
      <c r="D1259"/>
      <c r="E1259"/>
      <c r="F1259" s="43"/>
      <c r="G1259"/>
      <c r="H1259"/>
      <c r="L1259" s="51"/>
      <c r="M1259"/>
      <c r="S1259" s="16"/>
    </row>
    <row r="1260" spans="1:19" x14ac:dyDescent="0.35">
      <c r="A1260" s="43"/>
      <c r="B1260"/>
      <c r="C1260"/>
      <c r="D1260"/>
      <c r="E1260"/>
      <c r="F1260" s="43"/>
      <c r="G1260"/>
      <c r="H1260"/>
      <c r="L1260" s="51"/>
      <c r="M1260"/>
      <c r="S1260" s="16"/>
    </row>
    <row r="1261" spans="1:19" x14ac:dyDescent="0.35">
      <c r="A1261" s="41"/>
      <c r="B1261"/>
      <c r="C1261"/>
      <c r="D1261"/>
      <c r="E1261"/>
      <c r="F1261" s="43"/>
      <c r="G1261"/>
      <c r="H1261"/>
      <c r="L1261" s="51"/>
      <c r="M1261"/>
      <c r="S1261" s="16"/>
    </row>
    <row r="1262" spans="1:19" x14ac:dyDescent="0.35">
      <c r="A1262" s="43"/>
      <c r="B1262"/>
      <c r="C1262"/>
      <c r="D1262"/>
      <c r="E1262"/>
      <c r="F1262" s="43"/>
      <c r="G1262"/>
      <c r="H1262"/>
      <c r="L1262" s="51"/>
      <c r="M1262"/>
      <c r="S1262" s="16"/>
    </row>
    <row r="1263" spans="1:19" x14ac:dyDescent="0.35">
      <c r="A1263" s="43"/>
      <c r="B1263"/>
      <c r="C1263"/>
      <c r="D1263"/>
      <c r="E1263"/>
      <c r="F1263" s="43"/>
      <c r="G1263"/>
      <c r="H1263"/>
      <c r="L1263" s="51"/>
      <c r="M1263"/>
      <c r="S1263" s="16"/>
    </row>
    <row r="1264" spans="1:19" x14ac:dyDescent="0.35">
      <c r="A1264" s="41"/>
      <c r="B1264"/>
      <c r="C1264"/>
      <c r="D1264"/>
      <c r="E1264"/>
      <c r="F1264" s="43"/>
      <c r="G1264"/>
      <c r="H1264"/>
      <c r="L1264" s="51"/>
      <c r="M1264"/>
      <c r="S1264" s="16"/>
    </row>
    <row r="1265" spans="1:19" x14ac:dyDescent="0.35">
      <c r="A1265" s="43"/>
      <c r="B1265"/>
      <c r="C1265"/>
      <c r="D1265"/>
      <c r="E1265"/>
      <c r="F1265" s="43"/>
      <c r="G1265"/>
      <c r="H1265"/>
      <c r="L1265" s="51"/>
      <c r="M1265"/>
      <c r="S1265" s="16"/>
    </row>
    <row r="1266" spans="1:19" x14ac:dyDescent="0.35">
      <c r="A1266" s="43"/>
      <c r="B1266"/>
      <c r="C1266"/>
      <c r="D1266"/>
      <c r="E1266"/>
      <c r="F1266" s="43"/>
      <c r="G1266"/>
      <c r="H1266"/>
      <c r="L1266" s="51"/>
      <c r="M1266"/>
      <c r="S1266" s="16"/>
    </row>
    <row r="1267" spans="1:19" x14ac:dyDescent="0.35">
      <c r="A1267" s="41"/>
      <c r="B1267"/>
      <c r="C1267"/>
      <c r="D1267"/>
      <c r="E1267"/>
      <c r="F1267" s="43"/>
      <c r="G1267"/>
      <c r="H1267"/>
      <c r="L1267" s="51"/>
      <c r="M1267"/>
      <c r="S1267" s="16"/>
    </row>
    <row r="1268" spans="1:19" x14ac:dyDescent="0.35">
      <c r="A1268" s="43"/>
      <c r="B1268"/>
      <c r="C1268"/>
      <c r="D1268"/>
      <c r="E1268"/>
      <c r="F1268" s="43"/>
      <c r="G1268"/>
      <c r="H1268"/>
      <c r="L1268" s="51"/>
      <c r="M1268"/>
      <c r="S1268" s="16"/>
    </row>
    <row r="1269" spans="1:19" x14ac:dyDescent="0.35">
      <c r="A1269" s="43"/>
      <c r="B1269"/>
      <c r="C1269"/>
      <c r="D1269"/>
      <c r="E1269"/>
      <c r="F1269" s="43"/>
      <c r="G1269"/>
      <c r="H1269"/>
      <c r="L1269" s="51"/>
      <c r="M1269"/>
      <c r="S1269" s="16"/>
    </row>
    <row r="1270" spans="1:19" x14ac:dyDescent="0.35">
      <c r="A1270" s="41"/>
      <c r="B1270"/>
      <c r="C1270"/>
      <c r="D1270"/>
      <c r="E1270"/>
      <c r="F1270" s="43"/>
      <c r="G1270"/>
      <c r="H1270"/>
      <c r="L1270" s="51"/>
      <c r="M1270"/>
      <c r="S1270" s="16"/>
    </row>
    <row r="1271" spans="1:19" x14ac:dyDescent="0.35">
      <c r="A1271" s="43"/>
      <c r="B1271"/>
      <c r="C1271"/>
      <c r="D1271"/>
      <c r="E1271"/>
      <c r="F1271" s="43"/>
      <c r="G1271"/>
      <c r="H1271"/>
      <c r="L1271" s="51"/>
      <c r="M1271"/>
      <c r="S1271" s="16"/>
    </row>
    <row r="1272" spans="1:19" x14ac:dyDescent="0.35">
      <c r="A1272" s="43"/>
      <c r="B1272"/>
      <c r="C1272"/>
      <c r="D1272"/>
      <c r="E1272"/>
      <c r="F1272" s="43"/>
      <c r="G1272"/>
      <c r="H1272"/>
      <c r="L1272" s="51"/>
      <c r="M1272"/>
      <c r="S1272" s="16"/>
    </row>
    <row r="1273" spans="1:19" x14ac:dyDescent="0.35">
      <c r="A1273" s="41"/>
      <c r="B1273"/>
      <c r="C1273"/>
      <c r="D1273"/>
      <c r="E1273"/>
      <c r="F1273" s="43"/>
      <c r="G1273"/>
      <c r="H1273"/>
      <c r="L1273" s="51"/>
      <c r="M1273"/>
      <c r="S1273" s="16"/>
    </row>
    <row r="1274" spans="1:19" x14ac:dyDescent="0.35">
      <c r="A1274" s="43"/>
      <c r="B1274"/>
      <c r="C1274"/>
      <c r="D1274"/>
      <c r="E1274"/>
      <c r="F1274" s="43"/>
      <c r="G1274"/>
      <c r="H1274"/>
      <c r="L1274" s="51"/>
      <c r="M1274"/>
      <c r="S1274" s="16"/>
    </row>
    <row r="1275" spans="1:19" x14ac:dyDescent="0.35">
      <c r="A1275" s="43"/>
      <c r="B1275"/>
      <c r="C1275"/>
      <c r="D1275"/>
      <c r="E1275"/>
      <c r="F1275" s="43"/>
      <c r="G1275"/>
      <c r="H1275"/>
      <c r="L1275" s="51"/>
      <c r="M1275"/>
      <c r="S1275" s="16"/>
    </row>
    <row r="1276" spans="1:19" x14ac:dyDescent="0.35">
      <c r="A1276" s="41"/>
      <c r="B1276"/>
      <c r="C1276"/>
      <c r="D1276"/>
      <c r="E1276"/>
      <c r="F1276" s="43"/>
      <c r="G1276"/>
      <c r="H1276"/>
      <c r="L1276" s="51"/>
      <c r="M1276"/>
      <c r="S1276" s="16"/>
    </row>
    <row r="1277" spans="1:19" x14ac:dyDescent="0.35">
      <c r="A1277" s="43"/>
      <c r="B1277"/>
      <c r="C1277"/>
      <c r="D1277"/>
      <c r="E1277"/>
      <c r="F1277" s="43"/>
      <c r="G1277"/>
      <c r="H1277"/>
      <c r="L1277" s="51"/>
      <c r="M1277"/>
      <c r="S1277" s="16"/>
    </row>
    <row r="1278" spans="1:19" x14ac:dyDescent="0.35">
      <c r="A1278" s="43"/>
      <c r="B1278"/>
      <c r="C1278"/>
      <c r="D1278"/>
      <c r="E1278"/>
      <c r="F1278" s="43"/>
      <c r="G1278"/>
      <c r="H1278"/>
      <c r="L1278" s="51"/>
      <c r="M1278"/>
      <c r="S1278" s="16"/>
    </row>
    <row r="1279" spans="1:19" x14ac:dyDescent="0.35">
      <c r="A1279" s="41"/>
      <c r="B1279"/>
      <c r="C1279"/>
      <c r="D1279"/>
      <c r="E1279"/>
      <c r="F1279" s="43"/>
      <c r="G1279"/>
      <c r="H1279"/>
      <c r="L1279" s="51"/>
      <c r="M1279"/>
      <c r="S1279" s="16"/>
    </row>
    <row r="1280" spans="1:19" x14ac:dyDescent="0.35">
      <c r="A1280" s="43"/>
      <c r="B1280"/>
      <c r="C1280"/>
      <c r="D1280"/>
      <c r="E1280"/>
      <c r="F1280" s="43"/>
      <c r="G1280"/>
      <c r="H1280"/>
      <c r="L1280" s="51"/>
      <c r="M1280"/>
      <c r="S1280" s="16"/>
    </row>
    <row r="1281" spans="1:19" x14ac:dyDescent="0.35">
      <c r="A1281" s="43"/>
      <c r="B1281"/>
      <c r="C1281"/>
      <c r="D1281"/>
      <c r="E1281"/>
      <c r="F1281" s="43"/>
      <c r="G1281"/>
      <c r="H1281"/>
      <c r="L1281" s="51"/>
      <c r="M1281"/>
      <c r="S1281" s="16"/>
    </row>
    <row r="1282" spans="1:19" x14ac:dyDescent="0.35">
      <c r="A1282" s="41"/>
      <c r="B1282"/>
      <c r="C1282"/>
      <c r="D1282"/>
      <c r="E1282"/>
      <c r="F1282" s="43"/>
      <c r="G1282"/>
      <c r="H1282"/>
      <c r="L1282" s="51"/>
      <c r="M1282"/>
      <c r="S1282" s="16"/>
    </row>
    <row r="1283" spans="1:19" x14ac:dyDescent="0.35">
      <c r="A1283" s="43"/>
      <c r="B1283"/>
      <c r="C1283"/>
      <c r="D1283"/>
      <c r="E1283"/>
      <c r="F1283" s="43"/>
      <c r="G1283"/>
      <c r="H1283"/>
      <c r="L1283" s="51"/>
      <c r="M1283"/>
      <c r="S1283" s="16"/>
    </row>
    <row r="1284" spans="1:19" x14ac:dyDescent="0.35">
      <c r="A1284" s="43"/>
      <c r="B1284"/>
      <c r="C1284"/>
      <c r="D1284"/>
      <c r="E1284"/>
      <c r="F1284" s="43"/>
      <c r="G1284"/>
      <c r="H1284"/>
      <c r="L1284" s="51"/>
      <c r="M1284"/>
      <c r="S1284" s="16"/>
    </row>
    <row r="1285" spans="1:19" x14ac:dyDescent="0.35">
      <c r="A1285" s="41"/>
      <c r="B1285"/>
      <c r="C1285"/>
      <c r="D1285"/>
      <c r="E1285"/>
      <c r="F1285" s="43"/>
      <c r="G1285"/>
      <c r="H1285"/>
      <c r="L1285" s="51"/>
      <c r="M1285"/>
      <c r="S1285" s="16"/>
    </row>
    <row r="1286" spans="1:19" x14ac:dyDescent="0.35">
      <c r="A1286" s="43"/>
      <c r="B1286"/>
      <c r="C1286"/>
      <c r="D1286"/>
      <c r="E1286"/>
      <c r="F1286" s="43"/>
      <c r="G1286"/>
      <c r="H1286"/>
      <c r="L1286" s="51"/>
      <c r="M1286"/>
      <c r="S1286" s="16"/>
    </row>
    <row r="1287" spans="1:19" x14ac:dyDescent="0.35">
      <c r="A1287" s="43"/>
      <c r="B1287"/>
      <c r="C1287"/>
      <c r="D1287"/>
      <c r="E1287"/>
      <c r="F1287" s="43"/>
      <c r="G1287"/>
      <c r="H1287"/>
      <c r="L1287" s="51"/>
      <c r="M1287"/>
      <c r="S1287" s="16"/>
    </row>
    <row r="1288" spans="1:19" x14ac:dyDescent="0.35">
      <c r="A1288" s="41"/>
      <c r="B1288"/>
      <c r="C1288"/>
      <c r="D1288"/>
      <c r="E1288"/>
      <c r="F1288" s="43"/>
      <c r="G1288"/>
      <c r="H1288"/>
      <c r="L1288" s="51"/>
      <c r="M1288"/>
      <c r="S1288" s="16"/>
    </row>
    <row r="1289" spans="1:19" x14ac:dyDescent="0.35">
      <c r="A1289" s="43"/>
      <c r="B1289"/>
      <c r="C1289"/>
      <c r="D1289"/>
      <c r="E1289"/>
      <c r="F1289" s="43"/>
      <c r="G1289"/>
      <c r="H1289"/>
      <c r="L1289" s="51"/>
      <c r="M1289"/>
      <c r="S1289" s="16"/>
    </row>
    <row r="1290" spans="1:19" x14ac:dyDescent="0.35">
      <c r="A1290" s="43"/>
      <c r="B1290"/>
      <c r="C1290"/>
      <c r="D1290"/>
      <c r="E1290"/>
      <c r="F1290" s="43"/>
      <c r="G1290"/>
      <c r="H1290"/>
      <c r="L1290" s="51"/>
      <c r="M1290"/>
      <c r="S1290" s="16"/>
    </row>
    <row r="1291" spans="1:19" x14ac:dyDescent="0.35">
      <c r="A1291" s="41"/>
      <c r="B1291"/>
      <c r="C1291"/>
      <c r="D1291"/>
      <c r="E1291"/>
      <c r="F1291" s="43"/>
      <c r="G1291"/>
      <c r="H1291"/>
      <c r="L1291" s="51"/>
      <c r="M1291"/>
      <c r="S1291" s="16"/>
    </row>
    <row r="1292" spans="1:19" x14ac:dyDescent="0.35">
      <c r="A1292" s="43"/>
      <c r="B1292"/>
      <c r="C1292"/>
      <c r="D1292"/>
      <c r="E1292"/>
      <c r="F1292" s="43"/>
      <c r="G1292"/>
      <c r="H1292"/>
      <c r="L1292" s="51"/>
      <c r="M1292"/>
      <c r="S1292" s="16"/>
    </row>
    <row r="1293" spans="1:19" x14ac:dyDescent="0.35">
      <c r="A1293" s="43"/>
      <c r="B1293"/>
      <c r="C1293"/>
      <c r="D1293"/>
      <c r="E1293"/>
      <c r="F1293" s="43"/>
      <c r="G1293"/>
      <c r="H1293"/>
      <c r="L1293" s="51"/>
      <c r="M1293"/>
      <c r="S1293" s="16"/>
    </row>
    <row r="1294" spans="1:19" x14ac:dyDescent="0.35">
      <c r="A1294" s="41"/>
      <c r="B1294"/>
      <c r="C1294"/>
      <c r="D1294"/>
      <c r="E1294"/>
      <c r="F1294" s="43"/>
      <c r="G1294"/>
      <c r="H1294"/>
      <c r="L1294" s="51"/>
      <c r="M1294"/>
      <c r="S1294" s="16"/>
    </row>
    <row r="1295" spans="1:19" x14ac:dyDescent="0.35">
      <c r="A1295" s="43"/>
      <c r="B1295"/>
      <c r="C1295"/>
      <c r="D1295"/>
      <c r="E1295"/>
      <c r="F1295" s="43"/>
      <c r="G1295"/>
      <c r="H1295"/>
      <c r="L1295" s="51"/>
      <c r="M1295"/>
      <c r="S1295" s="16"/>
    </row>
    <row r="1296" spans="1:19" x14ac:dyDescent="0.35">
      <c r="A1296" s="43"/>
      <c r="B1296"/>
      <c r="C1296"/>
      <c r="D1296"/>
      <c r="E1296"/>
      <c r="F1296" s="43"/>
      <c r="G1296"/>
      <c r="H1296"/>
      <c r="L1296" s="51"/>
      <c r="M1296"/>
      <c r="S1296" s="16"/>
    </row>
    <row r="1297" spans="1:19" x14ac:dyDescent="0.35">
      <c r="A1297" s="41"/>
      <c r="B1297"/>
      <c r="C1297"/>
      <c r="D1297"/>
      <c r="E1297"/>
      <c r="F1297" s="43"/>
      <c r="G1297"/>
      <c r="H1297"/>
      <c r="L1297" s="51"/>
      <c r="M1297"/>
      <c r="S1297" s="16"/>
    </row>
    <row r="1298" spans="1:19" x14ac:dyDescent="0.35">
      <c r="A1298" s="43"/>
      <c r="B1298"/>
      <c r="C1298"/>
      <c r="D1298"/>
      <c r="E1298"/>
      <c r="F1298" s="43"/>
      <c r="G1298"/>
      <c r="H1298"/>
      <c r="L1298" s="51"/>
      <c r="M1298"/>
      <c r="S1298" s="16"/>
    </row>
    <row r="1299" spans="1:19" x14ac:dyDescent="0.35">
      <c r="A1299" s="43"/>
      <c r="B1299"/>
      <c r="C1299"/>
      <c r="D1299"/>
      <c r="E1299"/>
      <c r="F1299" s="43"/>
      <c r="G1299"/>
      <c r="H1299"/>
      <c r="L1299" s="51"/>
      <c r="M1299"/>
      <c r="S1299" s="16"/>
    </row>
    <row r="1300" spans="1:19" x14ac:dyDescent="0.35">
      <c r="A1300" s="41"/>
      <c r="B1300"/>
      <c r="C1300"/>
      <c r="D1300"/>
      <c r="E1300"/>
      <c r="F1300" s="43"/>
      <c r="G1300"/>
      <c r="H1300"/>
      <c r="L1300" s="51"/>
      <c r="M1300"/>
      <c r="S1300" s="16"/>
    </row>
    <row r="1301" spans="1:19" x14ac:dyDescent="0.35">
      <c r="A1301" s="43"/>
      <c r="B1301"/>
      <c r="C1301"/>
      <c r="D1301"/>
      <c r="E1301"/>
      <c r="F1301" s="43"/>
      <c r="G1301"/>
      <c r="H1301"/>
      <c r="L1301" s="51"/>
      <c r="M1301"/>
      <c r="S1301" s="16"/>
    </row>
    <row r="1302" spans="1:19" x14ac:dyDescent="0.35">
      <c r="A1302" s="43"/>
      <c r="B1302"/>
      <c r="C1302"/>
      <c r="D1302"/>
      <c r="E1302"/>
      <c r="F1302" s="43"/>
      <c r="G1302"/>
      <c r="H1302"/>
      <c r="L1302" s="51"/>
      <c r="M1302"/>
      <c r="S1302" s="16"/>
    </row>
    <row r="1303" spans="1:19" x14ac:dyDescent="0.35">
      <c r="A1303" s="41"/>
      <c r="B1303"/>
      <c r="C1303"/>
      <c r="D1303"/>
      <c r="E1303"/>
      <c r="F1303" s="43"/>
      <c r="G1303"/>
      <c r="H1303"/>
      <c r="L1303" s="51"/>
      <c r="M1303"/>
      <c r="S1303" s="16"/>
    </row>
    <row r="1304" spans="1:19" x14ac:dyDescent="0.35">
      <c r="A1304" s="43"/>
      <c r="B1304"/>
      <c r="C1304"/>
      <c r="D1304"/>
      <c r="E1304"/>
      <c r="F1304" s="43"/>
      <c r="G1304"/>
      <c r="H1304"/>
      <c r="L1304" s="51"/>
      <c r="M1304"/>
      <c r="S1304" s="16"/>
    </row>
    <row r="1305" spans="1:19" x14ac:dyDescent="0.35">
      <c r="A1305" s="43"/>
      <c r="B1305"/>
      <c r="C1305"/>
      <c r="D1305"/>
      <c r="E1305"/>
      <c r="F1305" s="43"/>
      <c r="G1305"/>
      <c r="H1305"/>
      <c r="L1305" s="51"/>
      <c r="M1305"/>
      <c r="S1305" s="16"/>
    </row>
    <row r="1306" spans="1:19" x14ac:dyDescent="0.35">
      <c r="A1306" s="41"/>
      <c r="B1306"/>
      <c r="C1306"/>
      <c r="D1306"/>
      <c r="E1306"/>
      <c r="F1306" s="43"/>
      <c r="G1306"/>
      <c r="H1306"/>
      <c r="L1306" s="51"/>
      <c r="M1306"/>
      <c r="S1306" s="16"/>
    </row>
    <row r="1307" spans="1:19" x14ac:dyDescent="0.35">
      <c r="A1307" s="43"/>
      <c r="B1307"/>
      <c r="C1307"/>
      <c r="D1307"/>
      <c r="E1307"/>
      <c r="F1307" s="43"/>
      <c r="G1307"/>
      <c r="H1307"/>
      <c r="L1307" s="51"/>
      <c r="M1307"/>
      <c r="S1307" s="16"/>
    </row>
    <row r="1308" spans="1:19" x14ac:dyDescent="0.35">
      <c r="A1308" s="43"/>
      <c r="B1308"/>
      <c r="C1308"/>
      <c r="D1308"/>
      <c r="E1308"/>
      <c r="F1308" s="43"/>
      <c r="G1308"/>
      <c r="H1308"/>
      <c r="L1308" s="51"/>
      <c r="M1308"/>
      <c r="S1308" s="16"/>
    </row>
    <row r="1309" spans="1:19" x14ac:dyDescent="0.35">
      <c r="A1309" s="41"/>
      <c r="B1309"/>
      <c r="C1309"/>
      <c r="D1309"/>
      <c r="E1309"/>
      <c r="F1309" s="43"/>
      <c r="G1309"/>
      <c r="H1309"/>
      <c r="L1309" s="51"/>
      <c r="M1309"/>
      <c r="S1309" s="16"/>
    </row>
    <row r="1310" spans="1:19" x14ac:dyDescent="0.35">
      <c r="A1310" s="43"/>
      <c r="B1310"/>
      <c r="C1310"/>
      <c r="D1310"/>
      <c r="E1310"/>
      <c r="F1310" s="43"/>
      <c r="G1310"/>
      <c r="H1310"/>
      <c r="L1310" s="51"/>
      <c r="M1310"/>
      <c r="S1310" s="16"/>
    </row>
    <row r="1311" spans="1:19" x14ac:dyDescent="0.35">
      <c r="A1311" s="43"/>
      <c r="B1311"/>
      <c r="C1311"/>
      <c r="D1311"/>
      <c r="E1311"/>
      <c r="F1311" s="43"/>
      <c r="G1311"/>
      <c r="H1311"/>
      <c r="L1311" s="51"/>
      <c r="M1311"/>
      <c r="S1311" s="16"/>
    </row>
    <row r="1312" spans="1:19" x14ac:dyDescent="0.35">
      <c r="A1312" s="41"/>
      <c r="B1312"/>
      <c r="C1312"/>
      <c r="D1312"/>
      <c r="E1312"/>
      <c r="F1312" s="43"/>
      <c r="G1312"/>
      <c r="H1312"/>
      <c r="L1312" s="51"/>
      <c r="M1312"/>
      <c r="S1312" s="16"/>
    </row>
    <row r="1313" spans="1:19" x14ac:dyDescent="0.35">
      <c r="A1313" s="43"/>
      <c r="B1313"/>
      <c r="C1313"/>
      <c r="D1313"/>
      <c r="E1313"/>
      <c r="F1313" s="43"/>
      <c r="G1313"/>
      <c r="H1313"/>
      <c r="L1313" s="51"/>
      <c r="M1313"/>
      <c r="S1313" s="16"/>
    </row>
    <row r="1314" spans="1:19" x14ac:dyDescent="0.35">
      <c r="A1314" s="43"/>
      <c r="B1314"/>
      <c r="C1314"/>
      <c r="D1314"/>
      <c r="E1314"/>
      <c r="F1314" s="43"/>
      <c r="G1314"/>
      <c r="H1314"/>
      <c r="L1314" s="51"/>
      <c r="M1314"/>
      <c r="S1314" s="16"/>
    </row>
    <row r="1315" spans="1:19" x14ac:dyDescent="0.35">
      <c r="A1315" s="41"/>
      <c r="B1315"/>
      <c r="C1315"/>
      <c r="D1315"/>
      <c r="E1315"/>
      <c r="F1315" s="43"/>
      <c r="G1315"/>
      <c r="H1315"/>
      <c r="L1315" s="51"/>
      <c r="M1315"/>
      <c r="S1315" s="16"/>
    </row>
    <row r="1316" spans="1:19" x14ac:dyDescent="0.35">
      <c r="A1316" s="43"/>
      <c r="B1316"/>
      <c r="C1316"/>
      <c r="D1316"/>
      <c r="E1316"/>
      <c r="F1316" s="43"/>
      <c r="G1316"/>
      <c r="H1316"/>
      <c r="L1316" s="51"/>
      <c r="M1316"/>
      <c r="S1316" s="16"/>
    </row>
    <row r="1317" spans="1:19" x14ac:dyDescent="0.35">
      <c r="A1317" s="43"/>
      <c r="B1317"/>
      <c r="C1317"/>
      <c r="D1317"/>
      <c r="E1317"/>
      <c r="F1317" s="43"/>
      <c r="G1317"/>
      <c r="H1317"/>
      <c r="L1317" s="51"/>
      <c r="M1317"/>
      <c r="S1317" s="16"/>
    </row>
    <row r="1318" spans="1:19" x14ac:dyDescent="0.35">
      <c r="A1318" s="41"/>
      <c r="B1318"/>
      <c r="C1318"/>
      <c r="D1318"/>
      <c r="E1318"/>
      <c r="F1318" s="43"/>
      <c r="G1318"/>
      <c r="H1318"/>
      <c r="L1318" s="51"/>
      <c r="M1318"/>
      <c r="S1318" s="16"/>
    </row>
    <row r="1319" spans="1:19" x14ac:dyDescent="0.35">
      <c r="A1319" s="43"/>
      <c r="B1319"/>
      <c r="C1319"/>
      <c r="D1319"/>
      <c r="E1319"/>
      <c r="F1319" s="43"/>
      <c r="G1319"/>
      <c r="H1319"/>
      <c r="L1319" s="51"/>
      <c r="M1319"/>
      <c r="S1319" s="16"/>
    </row>
    <row r="1320" spans="1:19" x14ac:dyDescent="0.35">
      <c r="A1320" s="43"/>
      <c r="B1320"/>
      <c r="C1320"/>
      <c r="D1320"/>
      <c r="E1320"/>
      <c r="F1320" s="43"/>
      <c r="G1320"/>
      <c r="H1320"/>
      <c r="L1320" s="51"/>
      <c r="M1320"/>
      <c r="S1320" s="16"/>
    </row>
    <row r="1321" spans="1:19" x14ac:dyDescent="0.35">
      <c r="A1321" s="41"/>
      <c r="B1321"/>
      <c r="C1321"/>
      <c r="D1321"/>
      <c r="E1321"/>
      <c r="F1321" s="43"/>
      <c r="G1321"/>
      <c r="H1321"/>
      <c r="L1321" s="51"/>
      <c r="M1321"/>
      <c r="S1321" s="16"/>
    </row>
    <row r="1322" spans="1:19" x14ac:dyDescent="0.35">
      <c r="A1322" s="43"/>
      <c r="B1322"/>
      <c r="C1322"/>
      <c r="D1322"/>
      <c r="E1322"/>
      <c r="F1322" s="43"/>
      <c r="G1322"/>
      <c r="H1322"/>
      <c r="L1322" s="51"/>
      <c r="M1322"/>
      <c r="S1322" s="16"/>
    </row>
    <row r="1323" spans="1:19" x14ac:dyDescent="0.35">
      <c r="A1323" s="43"/>
      <c r="B1323"/>
      <c r="C1323"/>
      <c r="D1323"/>
      <c r="E1323"/>
      <c r="F1323" s="43"/>
      <c r="G1323"/>
      <c r="H1323"/>
      <c r="L1323" s="51"/>
      <c r="M1323"/>
      <c r="S1323" s="16"/>
    </row>
    <row r="1324" spans="1:19" x14ac:dyDescent="0.35">
      <c r="A1324" s="41"/>
      <c r="B1324"/>
      <c r="C1324"/>
      <c r="D1324"/>
      <c r="E1324"/>
      <c r="F1324" s="43"/>
      <c r="G1324"/>
      <c r="H1324"/>
      <c r="L1324" s="51"/>
      <c r="M1324"/>
      <c r="S1324" s="16"/>
    </row>
    <row r="1325" spans="1:19" x14ac:dyDescent="0.35">
      <c r="A1325" s="43"/>
      <c r="B1325"/>
      <c r="C1325"/>
      <c r="D1325"/>
      <c r="E1325"/>
      <c r="F1325" s="43"/>
      <c r="G1325"/>
      <c r="H1325"/>
      <c r="L1325" s="51"/>
      <c r="M1325"/>
      <c r="S1325" s="16"/>
    </row>
    <row r="1326" spans="1:19" x14ac:dyDescent="0.35">
      <c r="A1326" s="43"/>
      <c r="B1326"/>
      <c r="C1326"/>
      <c r="D1326"/>
      <c r="E1326"/>
      <c r="F1326" s="43"/>
      <c r="G1326"/>
      <c r="H1326"/>
      <c r="L1326" s="51"/>
      <c r="M1326"/>
      <c r="S1326" s="16"/>
    </row>
    <row r="1327" spans="1:19" x14ac:dyDescent="0.35">
      <c r="A1327" s="41"/>
      <c r="B1327"/>
      <c r="C1327"/>
      <c r="D1327"/>
      <c r="E1327"/>
      <c r="F1327" s="43"/>
      <c r="G1327"/>
      <c r="H1327"/>
      <c r="L1327" s="51"/>
      <c r="M1327"/>
      <c r="S1327" s="16"/>
    </row>
    <row r="1328" spans="1:19" x14ac:dyDescent="0.35">
      <c r="A1328" s="43"/>
      <c r="B1328"/>
      <c r="C1328"/>
      <c r="D1328"/>
      <c r="E1328"/>
      <c r="F1328" s="43"/>
      <c r="G1328"/>
      <c r="H1328"/>
      <c r="L1328" s="51"/>
      <c r="M1328"/>
      <c r="S1328" s="16"/>
    </row>
    <row r="1329" spans="1:19" x14ac:dyDescent="0.35">
      <c r="A1329" s="43"/>
      <c r="B1329"/>
      <c r="C1329"/>
      <c r="D1329"/>
      <c r="E1329"/>
      <c r="F1329" s="43"/>
      <c r="G1329"/>
      <c r="H1329"/>
      <c r="L1329" s="51"/>
      <c r="M1329"/>
      <c r="S1329" s="16"/>
    </row>
    <row r="1330" spans="1:19" x14ac:dyDescent="0.35">
      <c r="A1330" s="41"/>
      <c r="B1330"/>
      <c r="C1330"/>
      <c r="D1330"/>
      <c r="E1330"/>
      <c r="F1330" s="43"/>
      <c r="G1330"/>
      <c r="H1330"/>
      <c r="L1330" s="51"/>
      <c r="M1330"/>
      <c r="S1330" s="16"/>
    </row>
    <row r="1331" spans="1:19" x14ac:dyDescent="0.35">
      <c r="A1331" s="43"/>
      <c r="B1331"/>
      <c r="C1331"/>
      <c r="D1331"/>
      <c r="E1331"/>
      <c r="F1331" s="43"/>
      <c r="G1331"/>
      <c r="H1331"/>
      <c r="L1331" s="51"/>
      <c r="M1331"/>
      <c r="S1331" s="16"/>
    </row>
    <row r="1332" spans="1:19" x14ac:dyDescent="0.35">
      <c r="A1332" s="43"/>
      <c r="B1332"/>
      <c r="C1332"/>
      <c r="D1332"/>
      <c r="E1332"/>
      <c r="F1332" s="43"/>
      <c r="G1332"/>
      <c r="H1332"/>
      <c r="L1332" s="51"/>
      <c r="M1332"/>
      <c r="S1332" s="16"/>
    </row>
    <row r="1333" spans="1:19" x14ac:dyDescent="0.35">
      <c r="A1333" s="41"/>
      <c r="B1333"/>
      <c r="C1333"/>
      <c r="D1333"/>
      <c r="E1333"/>
      <c r="F1333" s="43"/>
      <c r="G1333"/>
      <c r="H1333"/>
      <c r="L1333" s="51"/>
      <c r="M1333"/>
      <c r="S1333" s="16"/>
    </row>
    <row r="1334" spans="1:19" x14ac:dyDescent="0.35">
      <c r="A1334" s="43"/>
      <c r="B1334"/>
      <c r="C1334"/>
      <c r="D1334"/>
      <c r="E1334"/>
      <c r="F1334" s="43"/>
      <c r="G1334"/>
      <c r="H1334"/>
      <c r="L1334" s="51"/>
      <c r="M1334"/>
      <c r="S1334" s="16"/>
    </row>
    <row r="1335" spans="1:19" x14ac:dyDescent="0.35">
      <c r="A1335" s="43"/>
      <c r="B1335"/>
      <c r="C1335"/>
      <c r="D1335"/>
      <c r="E1335"/>
      <c r="F1335" s="43"/>
      <c r="G1335"/>
      <c r="H1335"/>
      <c r="L1335" s="51"/>
      <c r="M1335"/>
      <c r="S1335" s="16"/>
    </row>
    <row r="1336" spans="1:19" x14ac:dyDescent="0.35">
      <c r="A1336" s="41"/>
      <c r="B1336"/>
      <c r="C1336"/>
      <c r="D1336"/>
      <c r="E1336"/>
      <c r="F1336" s="43"/>
      <c r="G1336"/>
      <c r="H1336"/>
      <c r="L1336" s="51"/>
      <c r="M1336"/>
      <c r="S1336" s="16"/>
    </row>
    <row r="1337" spans="1:19" x14ac:dyDescent="0.35">
      <c r="A1337" s="43"/>
      <c r="B1337"/>
      <c r="C1337"/>
      <c r="D1337"/>
      <c r="E1337"/>
      <c r="F1337" s="43"/>
      <c r="G1337"/>
      <c r="H1337"/>
      <c r="L1337" s="51"/>
      <c r="M1337"/>
      <c r="S1337" s="16"/>
    </row>
    <row r="1338" spans="1:19" x14ac:dyDescent="0.35">
      <c r="A1338" s="43"/>
      <c r="B1338"/>
      <c r="C1338"/>
      <c r="D1338"/>
      <c r="E1338"/>
      <c r="F1338" s="43"/>
      <c r="G1338"/>
      <c r="H1338"/>
      <c r="L1338" s="51"/>
      <c r="M1338"/>
      <c r="S1338" s="16"/>
    </row>
    <row r="1339" spans="1:19" x14ac:dyDescent="0.35">
      <c r="A1339" s="41"/>
      <c r="B1339"/>
      <c r="C1339"/>
      <c r="D1339"/>
      <c r="E1339"/>
      <c r="F1339" s="43"/>
      <c r="G1339"/>
      <c r="H1339"/>
      <c r="L1339" s="51"/>
      <c r="M1339"/>
      <c r="S1339" s="16"/>
    </row>
    <row r="1340" spans="1:19" x14ac:dyDescent="0.35">
      <c r="A1340" s="43"/>
      <c r="B1340"/>
      <c r="C1340"/>
      <c r="D1340"/>
      <c r="E1340"/>
      <c r="F1340" s="43"/>
      <c r="G1340"/>
      <c r="H1340"/>
      <c r="L1340" s="51"/>
      <c r="M1340"/>
      <c r="S1340" s="16"/>
    </row>
    <row r="1341" spans="1:19" x14ac:dyDescent="0.35">
      <c r="A1341" s="43"/>
      <c r="B1341"/>
      <c r="C1341"/>
      <c r="D1341"/>
      <c r="E1341"/>
      <c r="F1341" s="43"/>
      <c r="G1341"/>
      <c r="H1341"/>
      <c r="L1341" s="51"/>
      <c r="M1341"/>
      <c r="S1341" s="16"/>
    </row>
    <row r="1342" spans="1:19" x14ac:dyDescent="0.35">
      <c r="A1342" s="41"/>
      <c r="B1342"/>
      <c r="C1342"/>
      <c r="D1342"/>
      <c r="E1342"/>
      <c r="F1342" s="43"/>
      <c r="G1342"/>
      <c r="H1342"/>
      <c r="L1342" s="51"/>
      <c r="M1342"/>
      <c r="S1342" s="16"/>
    </row>
    <row r="1343" spans="1:19" x14ac:dyDescent="0.35">
      <c r="A1343" s="43"/>
      <c r="B1343"/>
      <c r="C1343"/>
      <c r="D1343"/>
      <c r="E1343"/>
      <c r="F1343" s="43"/>
      <c r="G1343"/>
      <c r="H1343"/>
      <c r="L1343" s="51"/>
      <c r="M1343"/>
      <c r="S1343" s="16"/>
    </row>
    <row r="1344" spans="1:19" x14ac:dyDescent="0.35">
      <c r="A1344" s="43"/>
      <c r="B1344"/>
      <c r="C1344"/>
      <c r="D1344"/>
      <c r="E1344"/>
      <c r="F1344" s="43"/>
      <c r="G1344"/>
      <c r="H1344"/>
      <c r="L1344" s="51"/>
      <c r="M1344"/>
      <c r="S1344" s="16"/>
    </row>
    <row r="1345" spans="1:19" x14ac:dyDescent="0.35">
      <c r="A1345" s="41"/>
      <c r="B1345"/>
      <c r="C1345"/>
      <c r="D1345"/>
      <c r="E1345"/>
      <c r="F1345" s="43"/>
      <c r="G1345"/>
      <c r="H1345"/>
      <c r="L1345" s="51"/>
      <c r="M1345"/>
      <c r="S1345" s="16"/>
    </row>
    <row r="1346" spans="1:19" x14ac:dyDescent="0.35">
      <c r="A1346" s="43"/>
      <c r="B1346"/>
      <c r="C1346"/>
      <c r="D1346"/>
      <c r="E1346"/>
      <c r="F1346" s="43"/>
      <c r="G1346"/>
      <c r="H1346"/>
      <c r="L1346" s="51"/>
      <c r="M1346"/>
      <c r="S1346" s="16"/>
    </row>
    <row r="1347" spans="1:19" x14ac:dyDescent="0.35">
      <c r="A1347" s="43"/>
      <c r="B1347"/>
      <c r="C1347"/>
      <c r="D1347"/>
      <c r="E1347"/>
      <c r="F1347" s="43"/>
      <c r="G1347"/>
      <c r="H1347"/>
      <c r="L1347" s="51"/>
      <c r="M1347"/>
      <c r="S1347" s="16"/>
    </row>
    <row r="1348" spans="1:19" x14ac:dyDescent="0.35">
      <c r="A1348" s="41"/>
      <c r="B1348"/>
      <c r="C1348"/>
      <c r="D1348"/>
      <c r="E1348"/>
      <c r="F1348" s="43"/>
      <c r="G1348"/>
      <c r="H1348"/>
      <c r="L1348" s="51"/>
      <c r="M1348"/>
      <c r="S1348" s="16"/>
    </row>
    <row r="1349" spans="1:19" x14ac:dyDescent="0.35">
      <c r="A1349" s="43"/>
      <c r="B1349"/>
      <c r="C1349"/>
      <c r="D1349"/>
      <c r="E1349"/>
      <c r="F1349" s="43"/>
      <c r="G1349"/>
      <c r="H1349"/>
      <c r="L1349" s="51"/>
      <c r="M1349"/>
      <c r="S1349" s="16"/>
    </row>
    <row r="1350" spans="1:19" x14ac:dyDescent="0.35">
      <c r="A1350" s="43"/>
      <c r="B1350"/>
      <c r="C1350"/>
      <c r="D1350"/>
      <c r="E1350"/>
      <c r="F1350" s="43"/>
      <c r="G1350"/>
      <c r="H1350"/>
      <c r="L1350" s="51"/>
      <c r="M1350"/>
      <c r="S1350" s="16"/>
    </row>
    <row r="1351" spans="1:19" x14ac:dyDescent="0.35">
      <c r="A1351" s="41"/>
      <c r="B1351"/>
      <c r="C1351"/>
      <c r="D1351"/>
      <c r="E1351"/>
      <c r="F1351" s="43"/>
      <c r="G1351"/>
      <c r="H1351"/>
      <c r="L1351" s="51"/>
      <c r="M1351"/>
      <c r="S1351" s="16"/>
    </row>
    <row r="1352" spans="1:19" x14ac:dyDescent="0.35">
      <c r="A1352" s="43"/>
      <c r="B1352"/>
      <c r="C1352"/>
      <c r="D1352"/>
      <c r="E1352"/>
      <c r="F1352" s="43"/>
      <c r="G1352"/>
      <c r="H1352"/>
      <c r="L1352" s="51"/>
      <c r="M1352"/>
      <c r="S1352" s="16"/>
    </row>
    <row r="1353" spans="1:19" x14ac:dyDescent="0.35">
      <c r="A1353" s="43"/>
      <c r="B1353"/>
      <c r="C1353"/>
      <c r="D1353"/>
      <c r="E1353"/>
      <c r="F1353" s="43"/>
      <c r="G1353"/>
      <c r="H1353"/>
      <c r="L1353" s="51"/>
      <c r="M1353"/>
      <c r="S1353" s="16"/>
    </row>
    <row r="1354" spans="1:19" x14ac:dyDescent="0.35">
      <c r="A1354" s="41"/>
      <c r="B1354"/>
      <c r="C1354"/>
      <c r="D1354"/>
      <c r="E1354"/>
      <c r="F1354" s="43"/>
      <c r="G1354"/>
      <c r="H1354"/>
      <c r="L1354" s="51"/>
      <c r="M1354"/>
      <c r="S1354" s="16"/>
    </row>
    <row r="1355" spans="1:19" x14ac:dyDescent="0.35">
      <c r="A1355" s="43"/>
      <c r="B1355"/>
      <c r="C1355"/>
      <c r="D1355"/>
      <c r="E1355"/>
      <c r="F1355" s="43"/>
      <c r="G1355"/>
      <c r="H1355"/>
      <c r="L1355" s="51"/>
      <c r="M1355"/>
      <c r="S1355" s="16"/>
    </row>
    <row r="1356" spans="1:19" x14ac:dyDescent="0.35">
      <c r="A1356" s="43"/>
      <c r="B1356"/>
      <c r="C1356"/>
      <c r="D1356"/>
      <c r="E1356"/>
      <c r="F1356" s="43"/>
      <c r="G1356"/>
      <c r="H1356"/>
      <c r="L1356" s="51"/>
      <c r="M1356"/>
      <c r="S1356" s="16"/>
    </row>
    <row r="1357" spans="1:19" x14ac:dyDescent="0.35">
      <c r="A1357" s="41"/>
      <c r="B1357"/>
      <c r="C1357"/>
      <c r="D1357"/>
      <c r="E1357"/>
      <c r="F1357" s="43"/>
      <c r="G1357"/>
      <c r="H1357"/>
      <c r="L1357" s="51"/>
      <c r="M1357"/>
      <c r="S1357" s="16"/>
    </row>
    <row r="1358" spans="1:19" x14ac:dyDescent="0.35">
      <c r="A1358" s="43"/>
      <c r="B1358"/>
      <c r="C1358"/>
      <c r="D1358"/>
      <c r="E1358"/>
      <c r="F1358" s="43"/>
      <c r="G1358"/>
      <c r="H1358"/>
      <c r="L1358" s="51"/>
      <c r="M1358"/>
      <c r="S1358" s="16"/>
    </row>
    <row r="1359" spans="1:19" x14ac:dyDescent="0.35">
      <c r="A1359" s="43"/>
      <c r="B1359"/>
      <c r="C1359"/>
      <c r="D1359"/>
      <c r="E1359"/>
      <c r="F1359" s="43"/>
      <c r="G1359"/>
      <c r="H1359"/>
      <c r="L1359" s="51"/>
      <c r="M1359"/>
      <c r="S1359" s="16"/>
    </row>
    <row r="1360" spans="1:19" x14ac:dyDescent="0.35">
      <c r="A1360" s="41"/>
      <c r="B1360"/>
      <c r="C1360"/>
      <c r="D1360"/>
      <c r="E1360"/>
      <c r="F1360" s="43"/>
      <c r="G1360"/>
      <c r="H1360"/>
      <c r="L1360" s="51"/>
      <c r="M1360"/>
      <c r="S1360" s="16"/>
    </row>
    <row r="1361" spans="1:19" x14ac:dyDescent="0.35">
      <c r="A1361" s="43"/>
      <c r="B1361"/>
      <c r="C1361"/>
      <c r="D1361"/>
      <c r="E1361"/>
      <c r="F1361" s="43"/>
      <c r="G1361"/>
      <c r="H1361"/>
      <c r="L1361" s="51"/>
      <c r="M1361"/>
      <c r="S1361" s="16"/>
    </row>
    <row r="1362" spans="1:19" x14ac:dyDescent="0.35">
      <c r="A1362" s="43"/>
      <c r="B1362"/>
      <c r="C1362"/>
      <c r="D1362"/>
      <c r="E1362"/>
      <c r="F1362" s="43"/>
      <c r="G1362"/>
      <c r="H1362"/>
      <c r="L1362" s="51"/>
      <c r="M1362"/>
      <c r="S1362" s="16"/>
    </row>
    <row r="1363" spans="1:19" x14ac:dyDescent="0.35">
      <c r="A1363" s="41"/>
      <c r="B1363"/>
      <c r="C1363"/>
      <c r="D1363"/>
      <c r="E1363"/>
      <c r="F1363" s="43"/>
      <c r="G1363"/>
      <c r="H1363"/>
      <c r="L1363" s="51"/>
      <c r="M1363"/>
      <c r="S1363" s="16"/>
    </row>
    <row r="1364" spans="1:19" x14ac:dyDescent="0.35">
      <c r="A1364" s="43"/>
      <c r="B1364"/>
      <c r="C1364"/>
      <c r="D1364"/>
      <c r="E1364"/>
      <c r="F1364" s="43"/>
      <c r="G1364"/>
      <c r="H1364"/>
      <c r="L1364" s="51"/>
      <c r="M1364"/>
      <c r="S1364" s="16"/>
    </row>
    <row r="1365" spans="1:19" x14ac:dyDescent="0.35">
      <c r="A1365" s="43"/>
      <c r="B1365"/>
      <c r="C1365"/>
      <c r="D1365"/>
      <c r="E1365"/>
      <c r="F1365" s="43"/>
      <c r="G1365"/>
      <c r="H1365"/>
      <c r="L1365" s="51"/>
      <c r="M1365"/>
      <c r="S1365" s="16"/>
    </row>
    <row r="1366" spans="1:19" x14ac:dyDescent="0.35">
      <c r="A1366" s="41"/>
      <c r="B1366"/>
      <c r="C1366"/>
      <c r="D1366"/>
      <c r="E1366"/>
      <c r="F1366" s="43"/>
      <c r="G1366"/>
      <c r="H1366"/>
      <c r="L1366" s="51"/>
      <c r="M1366"/>
      <c r="S1366" s="16"/>
    </row>
    <row r="1367" spans="1:19" x14ac:dyDescent="0.35">
      <c r="A1367" s="43"/>
      <c r="B1367"/>
      <c r="C1367"/>
      <c r="D1367"/>
      <c r="E1367"/>
      <c r="F1367" s="43"/>
      <c r="G1367"/>
      <c r="H1367"/>
      <c r="L1367" s="51"/>
      <c r="M1367"/>
      <c r="S1367" s="16"/>
    </row>
    <row r="1368" spans="1:19" x14ac:dyDescent="0.35">
      <c r="A1368" s="43"/>
      <c r="B1368"/>
      <c r="C1368"/>
      <c r="D1368"/>
      <c r="E1368"/>
      <c r="F1368" s="43"/>
      <c r="G1368"/>
      <c r="H1368"/>
      <c r="L1368" s="51"/>
      <c r="M1368"/>
      <c r="S1368" s="16"/>
    </row>
    <row r="1369" spans="1:19" x14ac:dyDescent="0.35">
      <c r="A1369" s="41"/>
      <c r="B1369"/>
      <c r="C1369"/>
      <c r="D1369"/>
      <c r="E1369"/>
      <c r="F1369" s="43"/>
      <c r="G1369"/>
      <c r="H1369"/>
      <c r="L1369" s="51"/>
      <c r="M1369"/>
      <c r="S1369" s="16"/>
    </row>
    <row r="1370" spans="1:19" x14ac:dyDescent="0.35">
      <c r="A1370" s="43"/>
      <c r="B1370"/>
      <c r="C1370"/>
      <c r="D1370"/>
      <c r="E1370"/>
      <c r="F1370" s="43"/>
      <c r="G1370"/>
      <c r="H1370"/>
      <c r="L1370" s="51"/>
      <c r="M1370"/>
      <c r="S1370" s="16"/>
    </row>
    <row r="1371" spans="1:19" x14ac:dyDescent="0.35">
      <c r="A1371" s="43"/>
      <c r="B1371"/>
      <c r="C1371"/>
      <c r="D1371"/>
      <c r="E1371"/>
      <c r="F1371" s="43"/>
      <c r="G1371"/>
      <c r="H1371"/>
      <c r="L1371" s="51"/>
      <c r="M1371"/>
      <c r="S1371" s="16"/>
    </row>
    <row r="1372" spans="1:19" x14ac:dyDescent="0.35">
      <c r="A1372" s="41"/>
      <c r="B1372"/>
      <c r="C1372"/>
      <c r="D1372"/>
      <c r="E1372"/>
      <c r="F1372" s="43"/>
      <c r="G1372"/>
      <c r="H1372"/>
      <c r="L1372" s="51"/>
      <c r="M1372"/>
      <c r="S1372" s="16"/>
    </row>
    <row r="1373" spans="1:19" x14ac:dyDescent="0.35">
      <c r="A1373" s="43"/>
      <c r="B1373"/>
      <c r="C1373"/>
      <c r="D1373"/>
      <c r="E1373"/>
      <c r="F1373" s="43"/>
      <c r="G1373"/>
      <c r="H1373"/>
      <c r="L1373" s="51"/>
      <c r="M1373"/>
      <c r="S1373" s="16"/>
    </row>
    <row r="1374" spans="1:19" x14ac:dyDescent="0.35">
      <c r="A1374" s="43"/>
      <c r="B1374"/>
      <c r="C1374"/>
      <c r="D1374"/>
      <c r="E1374"/>
      <c r="F1374" s="43"/>
      <c r="G1374"/>
      <c r="H1374"/>
      <c r="L1374" s="51"/>
      <c r="M1374"/>
      <c r="S1374" s="16"/>
    </row>
    <row r="1375" spans="1:19" x14ac:dyDescent="0.35">
      <c r="A1375" s="41"/>
      <c r="B1375"/>
      <c r="C1375"/>
      <c r="D1375"/>
      <c r="E1375"/>
      <c r="F1375" s="43"/>
      <c r="G1375"/>
      <c r="H1375"/>
      <c r="L1375" s="51"/>
      <c r="M1375"/>
      <c r="S1375" s="16"/>
    </row>
    <row r="1376" spans="1:19" x14ac:dyDescent="0.35">
      <c r="A1376" s="43"/>
      <c r="B1376"/>
      <c r="C1376"/>
      <c r="D1376"/>
      <c r="E1376"/>
      <c r="F1376" s="43"/>
      <c r="G1376"/>
      <c r="H1376"/>
      <c r="L1376" s="51"/>
      <c r="M1376"/>
      <c r="S1376" s="16"/>
    </row>
    <row r="1377" spans="1:19" x14ac:dyDescent="0.35">
      <c r="A1377" s="43"/>
      <c r="B1377"/>
      <c r="C1377"/>
      <c r="D1377"/>
      <c r="E1377"/>
      <c r="F1377" s="43"/>
      <c r="G1377"/>
      <c r="H1377"/>
      <c r="L1377" s="51"/>
      <c r="M1377"/>
      <c r="S1377" s="16"/>
    </row>
    <row r="1378" spans="1:19" x14ac:dyDescent="0.35">
      <c r="A1378" s="41"/>
      <c r="B1378"/>
      <c r="C1378"/>
      <c r="D1378"/>
      <c r="E1378"/>
      <c r="F1378" s="43"/>
      <c r="G1378"/>
      <c r="H1378"/>
      <c r="L1378" s="51"/>
      <c r="M1378"/>
      <c r="S1378" s="16"/>
    </row>
    <row r="1379" spans="1:19" x14ac:dyDescent="0.35">
      <c r="A1379" s="43"/>
      <c r="B1379"/>
      <c r="C1379"/>
      <c r="D1379"/>
      <c r="E1379"/>
      <c r="F1379" s="43"/>
      <c r="G1379"/>
      <c r="H1379"/>
      <c r="L1379" s="51"/>
      <c r="M1379"/>
      <c r="S1379" s="16"/>
    </row>
    <row r="1380" spans="1:19" x14ac:dyDescent="0.35">
      <c r="A1380" s="43"/>
      <c r="B1380"/>
      <c r="C1380"/>
      <c r="D1380"/>
      <c r="E1380"/>
      <c r="F1380" s="43"/>
      <c r="G1380"/>
      <c r="H1380"/>
      <c r="L1380" s="51"/>
      <c r="M1380"/>
      <c r="S1380" s="16"/>
    </row>
    <row r="1381" spans="1:19" x14ac:dyDescent="0.35">
      <c r="A1381" s="41"/>
      <c r="B1381"/>
      <c r="C1381"/>
      <c r="D1381"/>
      <c r="E1381"/>
      <c r="F1381" s="43"/>
      <c r="G1381"/>
      <c r="H1381"/>
      <c r="L1381" s="51"/>
      <c r="M1381"/>
      <c r="S1381" s="16"/>
    </row>
    <row r="1382" spans="1:19" x14ac:dyDescent="0.35">
      <c r="A1382" s="43"/>
      <c r="B1382"/>
      <c r="C1382"/>
      <c r="D1382"/>
      <c r="E1382"/>
      <c r="F1382" s="43"/>
      <c r="G1382"/>
      <c r="H1382"/>
      <c r="L1382" s="51"/>
      <c r="M1382"/>
      <c r="S1382" s="16"/>
    </row>
    <row r="1383" spans="1:19" x14ac:dyDescent="0.35">
      <c r="A1383" s="43"/>
      <c r="B1383"/>
      <c r="C1383"/>
      <c r="D1383"/>
      <c r="E1383"/>
      <c r="F1383" s="43"/>
      <c r="G1383"/>
      <c r="H1383"/>
      <c r="L1383" s="51"/>
      <c r="M1383"/>
      <c r="S1383" s="16"/>
    </row>
    <row r="1384" spans="1:19" x14ac:dyDescent="0.35">
      <c r="A1384" s="41"/>
      <c r="B1384"/>
      <c r="C1384"/>
      <c r="D1384"/>
      <c r="E1384"/>
      <c r="F1384" s="43"/>
      <c r="G1384"/>
      <c r="H1384"/>
      <c r="L1384" s="51"/>
      <c r="M1384"/>
      <c r="S1384" s="16"/>
    </row>
    <row r="1385" spans="1:19" x14ac:dyDescent="0.35">
      <c r="A1385" s="43"/>
      <c r="B1385"/>
      <c r="C1385"/>
      <c r="D1385"/>
      <c r="E1385"/>
      <c r="F1385" s="43"/>
      <c r="G1385"/>
      <c r="H1385"/>
      <c r="L1385" s="51"/>
      <c r="M1385"/>
      <c r="S1385" s="16"/>
    </row>
    <row r="1386" spans="1:19" x14ac:dyDescent="0.35">
      <c r="A1386" s="43"/>
      <c r="B1386"/>
      <c r="C1386"/>
      <c r="D1386"/>
      <c r="E1386"/>
      <c r="F1386" s="43"/>
      <c r="G1386"/>
      <c r="H1386"/>
      <c r="L1386" s="51"/>
      <c r="M1386"/>
      <c r="S1386" s="16"/>
    </row>
    <row r="1387" spans="1:19" x14ac:dyDescent="0.35">
      <c r="A1387" s="41"/>
      <c r="B1387"/>
      <c r="C1387"/>
      <c r="D1387"/>
      <c r="E1387"/>
      <c r="F1387" s="43"/>
      <c r="G1387"/>
      <c r="H1387"/>
      <c r="L1387" s="51"/>
      <c r="M1387"/>
      <c r="S1387" s="16"/>
    </row>
    <row r="1388" spans="1:19" x14ac:dyDescent="0.35">
      <c r="A1388" s="43"/>
      <c r="B1388"/>
      <c r="C1388"/>
      <c r="D1388"/>
      <c r="E1388"/>
      <c r="F1388" s="43"/>
      <c r="G1388"/>
      <c r="H1388"/>
      <c r="L1388" s="51"/>
      <c r="M1388"/>
      <c r="S1388" s="16"/>
    </row>
    <row r="1389" spans="1:19" x14ac:dyDescent="0.35">
      <c r="A1389" s="43"/>
      <c r="B1389"/>
      <c r="C1389"/>
      <c r="D1389"/>
      <c r="E1389"/>
      <c r="F1389" s="43"/>
      <c r="G1389"/>
      <c r="H1389"/>
      <c r="L1389" s="51"/>
      <c r="M1389"/>
      <c r="S1389" s="16"/>
    </row>
    <row r="1390" spans="1:19" x14ac:dyDescent="0.35">
      <c r="A1390" s="41"/>
      <c r="B1390"/>
      <c r="C1390"/>
      <c r="D1390"/>
      <c r="E1390"/>
      <c r="F1390" s="43"/>
      <c r="G1390"/>
      <c r="H1390"/>
      <c r="L1390" s="51"/>
      <c r="M1390"/>
      <c r="S1390" s="16"/>
    </row>
    <row r="1391" spans="1:19" x14ac:dyDescent="0.35">
      <c r="A1391" s="43"/>
      <c r="B1391"/>
      <c r="C1391"/>
      <c r="D1391"/>
      <c r="E1391"/>
      <c r="F1391" s="43"/>
      <c r="G1391"/>
      <c r="H1391"/>
      <c r="L1391" s="51"/>
      <c r="M1391"/>
      <c r="S1391" s="16"/>
    </row>
    <row r="1392" spans="1:19" x14ac:dyDescent="0.35">
      <c r="A1392" s="43"/>
      <c r="B1392"/>
      <c r="C1392"/>
      <c r="D1392"/>
      <c r="E1392"/>
      <c r="F1392" s="43"/>
      <c r="G1392"/>
      <c r="H1392"/>
      <c r="L1392" s="51"/>
      <c r="M1392"/>
      <c r="S1392" s="16"/>
    </row>
    <row r="1393" spans="1:19" x14ac:dyDescent="0.35">
      <c r="A1393" s="41"/>
      <c r="B1393"/>
      <c r="C1393"/>
      <c r="D1393"/>
      <c r="E1393"/>
      <c r="F1393" s="43"/>
      <c r="G1393"/>
      <c r="H1393"/>
      <c r="L1393" s="51"/>
      <c r="M1393"/>
      <c r="S1393" s="16"/>
    </row>
    <row r="1394" spans="1:19" x14ac:dyDescent="0.35">
      <c r="A1394" s="43"/>
      <c r="B1394"/>
      <c r="C1394"/>
      <c r="D1394"/>
      <c r="E1394"/>
      <c r="F1394" s="43"/>
      <c r="G1394"/>
      <c r="H1394"/>
      <c r="L1394" s="51"/>
      <c r="M1394"/>
      <c r="S1394" s="16"/>
    </row>
    <row r="1395" spans="1:19" x14ac:dyDescent="0.35">
      <c r="A1395" s="43"/>
      <c r="B1395"/>
      <c r="C1395"/>
      <c r="D1395"/>
      <c r="E1395"/>
      <c r="F1395" s="43"/>
      <c r="G1395"/>
      <c r="H1395"/>
      <c r="L1395" s="51"/>
      <c r="M1395"/>
      <c r="S1395" s="16"/>
    </row>
    <row r="1396" spans="1:19" x14ac:dyDescent="0.35">
      <c r="A1396" s="41"/>
      <c r="B1396"/>
      <c r="C1396"/>
      <c r="D1396"/>
      <c r="E1396"/>
      <c r="F1396" s="43"/>
      <c r="G1396"/>
      <c r="H1396"/>
      <c r="L1396" s="51"/>
      <c r="M1396"/>
      <c r="S1396" s="16"/>
    </row>
    <row r="1397" spans="1:19" x14ac:dyDescent="0.35">
      <c r="A1397" s="43"/>
      <c r="B1397"/>
      <c r="C1397"/>
      <c r="D1397"/>
      <c r="E1397"/>
      <c r="F1397" s="43"/>
      <c r="G1397"/>
      <c r="H1397"/>
      <c r="L1397" s="51"/>
      <c r="M1397"/>
      <c r="S1397" s="16"/>
    </row>
    <row r="1398" spans="1:19" x14ac:dyDescent="0.35">
      <c r="A1398" s="43"/>
      <c r="B1398"/>
      <c r="C1398"/>
      <c r="D1398"/>
      <c r="E1398"/>
      <c r="F1398" s="43"/>
      <c r="G1398"/>
      <c r="H1398"/>
      <c r="L1398" s="51"/>
      <c r="M1398"/>
      <c r="S1398" s="16"/>
    </row>
    <row r="1399" spans="1:19" x14ac:dyDescent="0.35">
      <c r="A1399" s="41"/>
      <c r="B1399"/>
      <c r="C1399"/>
      <c r="D1399"/>
      <c r="E1399"/>
      <c r="F1399" s="43"/>
      <c r="G1399"/>
      <c r="H1399"/>
      <c r="L1399" s="51"/>
      <c r="M1399"/>
      <c r="S1399" s="16"/>
    </row>
    <row r="1400" spans="1:19" x14ac:dyDescent="0.35">
      <c r="A1400" s="43"/>
      <c r="B1400"/>
      <c r="C1400"/>
      <c r="D1400"/>
      <c r="E1400"/>
      <c r="F1400" s="43"/>
      <c r="G1400"/>
      <c r="H1400"/>
      <c r="L1400" s="51"/>
      <c r="M1400"/>
      <c r="S1400" s="16"/>
    </row>
    <row r="1401" spans="1:19" x14ac:dyDescent="0.35">
      <c r="A1401" s="43"/>
      <c r="B1401"/>
      <c r="C1401"/>
      <c r="D1401"/>
      <c r="E1401"/>
      <c r="F1401" s="43"/>
      <c r="G1401"/>
      <c r="H1401"/>
      <c r="L1401" s="51"/>
      <c r="M1401"/>
      <c r="S1401" s="16"/>
    </row>
    <row r="1402" spans="1:19" x14ac:dyDescent="0.35">
      <c r="A1402" s="41"/>
      <c r="B1402"/>
      <c r="C1402"/>
      <c r="D1402"/>
      <c r="E1402"/>
      <c r="F1402" s="43"/>
      <c r="G1402"/>
      <c r="H1402"/>
      <c r="L1402" s="51"/>
      <c r="M1402"/>
      <c r="S1402" s="16"/>
    </row>
    <row r="1403" spans="1:19" x14ac:dyDescent="0.35">
      <c r="A1403" s="43"/>
      <c r="B1403"/>
      <c r="C1403"/>
      <c r="D1403"/>
      <c r="E1403"/>
      <c r="F1403" s="43"/>
      <c r="G1403"/>
      <c r="H1403"/>
      <c r="L1403" s="51"/>
      <c r="M1403"/>
      <c r="S1403" s="16"/>
    </row>
    <row r="1404" spans="1:19" x14ac:dyDescent="0.35">
      <c r="A1404" s="43"/>
      <c r="B1404"/>
      <c r="C1404"/>
      <c r="D1404"/>
      <c r="E1404"/>
      <c r="F1404" s="43"/>
      <c r="G1404"/>
      <c r="H1404"/>
      <c r="L1404" s="51"/>
      <c r="M1404"/>
      <c r="S1404" s="16"/>
    </row>
    <row r="1405" spans="1:19" x14ac:dyDescent="0.35">
      <c r="A1405" s="41"/>
      <c r="B1405"/>
      <c r="C1405"/>
      <c r="D1405"/>
      <c r="E1405"/>
      <c r="F1405" s="43"/>
      <c r="G1405"/>
      <c r="H1405"/>
      <c r="L1405" s="51"/>
      <c r="M1405"/>
      <c r="S1405" s="16"/>
    </row>
    <row r="1406" spans="1:19" x14ac:dyDescent="0.35">
      <c r="A1406" s="43"/>
      <c r="B1406"/>
      <c r="C1406"/>
      <c r="D1406"/>
      <c r="E1406"/>
      <c r="F1406" s="43"/>
      <c r="G1406"/>
      <c r="H1406"/>
      <c r="L1406" s="51"/>
      <c r="M1406"/>
      <c r="S1406" s="16"/>
    </row>
    <row r="1407" spans="1:19" x14ac:dyDescent="0.35">
      <c r="A1407" s="43"/>
      <c r="B1407"/>
      <c r="C1407"/>
      <c r="D1407"/>
      <c r="E1407"/>
      <c r="F1407" s="43"/>
      <c r="G1407"/>
      <c r="H1407"/>
      <c r="L1407" s="51"/>
      <c r="M1407"/>
      <c r="S1407" s="16"/>
    </row>
    <row r="1408" spans="1:19" x14ac:dyDescent="0.35">
      <c r="A1408" s="41"/>
      <c r="B1408"/>
      <c r="C1408"/>
      <c r="D1408"/>
      <c r="E1408"/>
      <c r="F1408" s="43"/>
      <c r="G1408"/>
      <c r="H1408"/>
      <c r="L1408" s="51"/>
      <c r="M1408"/>
      <c r="S1408" s="16"/>
    </row>
    <row r="1409" spans="1:19" x14ac:dyDescent="0.35">
      <c r="A1409" s="43"/>
      <c r="B1409"/>
      <c r="C1409"/>
      <c r="D1409"/>
      <c r="E1409"/>
      <c r="F1409" s="43"/>
      <c r="G1409"/>
      <c r="H1409"/>
      <c r="L1409" s="51"/>
      <c r="M1409"/>
      <c r="S1409" s="16"/>
    </row>
    <row r="1410" spans="1:19" x14ac:dyDescent="0.35">
      <c r="A1410" s="43"/>
      <c r="B1410"/>
      <c r="C1410"/>
      <c r="D1410"/>
      <c r="E1410"/>
      <c r="F1410" s="43"/>
      <c r="G1410"/>
      <c r="H1410"/>
      <c r="L1410" s="51"/>
      <c r="M1410"/>
      <c r="S1410" s="16"/>
    </row>
    <row r="1411" spans="1:19" x14ac:dyDescent="0.35">
      <c r="A1411" s="41"/>
      <c r="B1411"/>
      <c r="C1411"/>
      <c r="D1411"/>
      <c r="E1411"/>
      <c r="F1411" s="43"/>
      <c r="G1411"/>
      <c r="H1411"/>
      <c r="L1411" s="51"/>
      <c r="M1411"/>
      <c r="S1411" s="16"/>
    </row>
    <row r="1412" spans="1:19" x14ac:dyDescent="0.35">
      <c r="A1412" s="43"/>
      <c r="B1412"/>
      <c r="C1412"/>
      <c r="D1412"/>
      <c r="E1412"/>
      <c r="F1412" s="43"/>
      <c r="G1412"/>
      <c r="H1412"/>
      <c r="L1412" s="51"/>
      <c r="M1412"/>
      <c r="S1412" s="16"/>
    </row>
    <row r="1413" spans="1:19" x14ac:dyDescent="0.35">
      <c r="A1413" s="43"/>
      <c r="B1413"/>
      <c r="C1413"/>
      <c r="D1413"/>
      <c r="E1413"/>
      <c r="F1413" s="43"/>
      <c r="G1413"/>
      <c r="H1413"/>
      <c r="L1413" s="51"/>
      <c r="M1413"/>
      <c r="S1413" s="16"/>
    </row>
    <row r="1414" spans="1:19" x14ac:dyDescent="0.35">
      <c r="A1414" s="41"/>
      <c r="B1414"/>
      <c r="C1414"/>
      <c r="D1414"/>
      <c r="E1414"/>
      <c r="F1414" s="43"/>
      <c r="G1414"/>
      <c r="H1414"/>
      <c r="L1414" s="51"/>
      <c r="M1414"/>
      <c r="S1414" s="16"/>
    </row>
    <row r="1415" spans="1:19" x14ac:dyDescent="0.35">
      <c r="A1415" s="43"/>
      <c r="B1415"/>
      <c r="C1415"/>
      <c r="D1415"/>
      <c r="E1415"/>
      <c r="F1415" s="43"/>
      <c r="G1415"/>
      <c r="H1415"/>
      <c r="L1415" s="51"/>
      <c r="M1415"/>
      <c r="S1415" s="16"/>
    </row>
    <row r="1416" spans="1:19" x14ac:dyDescent="0.35">
      <c r="A1416" s="43"/>
      <c r="B1416"/>
      <c r="C1416"/>
      <c r="D1416"/>
      <c r="E1416"/>
      <c r="F1416" s="43"/>
      <c r="G1416"/>
      <c r="H1416"/>
      <c r="L1416" s="51"/>
      <c r="M1416"/>
      <c r="S1416" s="16"/>
    </row>
    <row r="1417" spans="1:19" x14ac:dyDescent="0.35">
      <c r="A1417" s="41"/>
      <c r="B1417"/>
      <c r="C1417"/>
      <c r="D1417"/>
      <c r="E1417"/>
      <c r="F1417" s="43"/>
      <c r="G1417"/>
      <c r="H1417"/>
      <c r="L1417" s="51"/>
      <c r="M1417"/>
      <c r="S1417" s="16"/>
    </row>
    <row r="1418" spans="1:19" x14ac:dyDescent="0.35">
      <c r="A1418" s="43"/>
      <c r="B1418"/>
      <c r="C1418"/>
      <c r="D1418"/>
      <c r="E1418"/>
      <c r="F1418" s="43"/>
      <c r="G1418"/>
      <c r="H1418"/>
      <c r="L1418" s="51"/>
      <c r="M1418"/>
      <c r="S1418" s="16"/>
    </row>
    <row r="1419" spans="1:19" x14ac:dyDescent="0.35">
      <c r="A1419" s="43"/>
      <c r="B1419"/>
      <c r="C1419"/>
      <c r="D1419"/>
      <c r="E1419"/>
      <c r="F1419" s="43"/>
      <c r="G1419"/>
      <c r="H1419"/>
      <c r="L1419" s="51"/>
      <c r="M1419"/>
      <c r="S1419" s="16"/>
    </row>
    <row r="1420" spans="1:19" x14ac:dyDescent="0.35">
      <c r="A1420" s="41"/>
      <c r="B1420"/>
      <c r="C1420"/>
      <c r="D1420"/>
      <c r="E1420"/>
      <c r="F1420" s="43"/>
      <c r="G1420"/>
      <c r="H1420"/>
      <c r="L1420" s="51"/>
      <c r="M1420"/>
      <c r="S1420" s="16"/>
    </row>
    <row r="1421" spans="1:19" x14ac:dyDescent="0.35">
      <c r="A1421" s="43"/>
      <c r="B1421"/>
      <c r="C1421"/>
      <c r="D1421"/>
      <c r="E1421"/>
      <c r="F1421" s="43"/>
      <c r="G1421"/>
      <c r="H1421"/>
      <c r="L1421" s="51"/>
      <c r="M1421"/>
      <c r="S1421" s="16"/>
    </row>
    <row r="1422" spans="1:19" x14ac:dyDescent="0.35">
      <c r="A1422" s="43"/>
      <c r="B1422"/>
      <c r="C1422"/>
      <c r="D1422"/>
      <c r="E1422"/>
      <c r="F1422" s="43"/>
      <c r="G1422"/>
      <c r="H1422"/>
      <c r="L1422" s="51"/>
      <c r="M1422"/>
      <c r="S1422" s="16"/>
    </row>
    <row r="1423" spans="1:19" x14ac:dyDescent="0.35">
      <c r="A1423" s="41"/>
      <c r="B1423"/>
      <c r="C1423"/>
      <c r="D1423"/>
      <c r="E1423"/>
      <c r="F1423" s="43"/>
      <c r="G1423"/>
      <c r="H1423"/>
      <c r="L1423" s="51"/>
      <c r="M1423"/>
      <c r="S1423" s="16"/>
    </row>
    <row r="1424" spans="1:19" x14ac:dyDescent="0.35">
      <c r="A1424" s="43"/>
      <c r="B1424"/>
      <c r="C1424"/>
      <c r="D1424"/>
      <c r="E1424"/>
      <c r="F1424" s="43"/>
      <c r="G1424"/>
      <c r="H1424"/>
      <c r="L1424" s="51"/>
      <c r="M1424"/>
      <c r="S1424" s="16"/>
    </row>
    <row r="1425" spans="1:19" x14ac:dyDescent="0.35">
      <c r="A1425" s="43"/>
      <c r="B1425"/>
      <c r="C1425"/>
      <c r="D1425"/>
      <c r="E1425"/>
      <c r="F1425" s="43"/>
      <c r="G1425"/>
      <c r="H1425"/>
      <c r="L1425" s="51"/>
      <c r="M1425"/>
      <c r="S1425" s="16"/>
    </row>
    <row r="1426" spans="1:19" x14ac:dyDescent="0.35">
      <c r="A1426" s="41"/>
      <c r="B1426"/>
      <c r="C1426"/>
      <c r="D1426"/>
      <c r="E1426"/>
      <c r="F1426" s="43"/>
      <c r="G1426"/>
      <c r="H1426"/>
      <c r="L1426" s="51"/>
      <c r="M1426"/>
      <c r="S1426" s="16"/>
    </row>
    <row r="1427" spans="1:19" x14ac:dyDescent="0.35">
      <c r="A1427" s="43"/>
      <c r="B1427"/>
      <c r="C1427"/>
      <c r="D1427"/>
      <c r="E1427"/>
      <c r="F1427" s="43"/>
      <c r="G1427"/>
      <c r="H1427"/>
      <c r="L1427" s="51"/>
      <c r="M1427"/>
      <c r="S1427" s="16"/>
    </row>
    <row r="1428" spans="1:19" x14ac:dyDescent="0.35">
      <c r="A1428" s="43"/>
      <c r="B1428"/>
      <c r="C1428"/>
      <c r="D1428"/>
      <c r="E1428"/>
      <c r="F1428" s="43"/>
      <c r="G1428"/>
      <c r="H1428"/>
      <c r="L1428" s="51"/>
      <c r="M1428"/>
      <c r="S1428" s="16"/>
    </row>
    <row r="1429" spans="1:19" x14ac:dyDescent="0.35">
      <c r="A1429" s="41"/>
      <c r="B1429"/>
      <c r="C1429"/>
      <c r="D1429"/>
      <c r="E1429"/>
      <c r="F1429" s="43"/>
      <c r="G1429"/>
      <c r="H1429"/>
      <c r="L1429" s="51"/>
      <c r="M1429"/>
      <c r="S1429" s="16"/>
    </row>
    <row r="1430" spans="1:19" x14ac:dyDescent="0.35">
      <c r="A1430" s="43"/>
      <c r="B1430"/>
      <c r="C1430"/>
      <c r="D1430"/>
      <c r="E1430"/>
      <c r="F1430" s="43"/>
      <c r="G1430"/>
      <c r="H1430"/>
      <c r="L1430" s="51"/>
      <c r="M1430"/>
      <c r="S1430" s="16"/>
    </row>
    <row r="1431" spans="1:19" x14ac:dyDescent="0.35">
      <c r="A1431" s="43"/>
      <c r="B1431"/>
      <c r="C1431"/>
      <c r="D1431"/>
      <c r="E1431"/>
      <c r="F1431" s="43"/>
      <c r="G1431"/>
      <c r="H1431"/>
      <c r="L1431" s="51"/>
      <c r="M1431"/>
      <c r="S1431" s="16"/>
    </row>
    <row r="1432" spans="1:19" x14ac:dyDescent="0.35">
      <c r="A1432" s="41"/>
      <c r="B1432"/>
      <c r="C1432"/>
      <c r="D1432"/>
      <c r="E1432"/>
      <c r="F1432" s="43"/>
      <c r="G1432"/>
      <c r="H1432"/>
      <c r="L1432" s="51"/>
      <c r="M1432"/>
      <c r="S1432" s="16"/>
    </row>
    <row r="1433" spans="1:19" x14ac:dyDescent="0.35">
      <c r="A1433" s="43"/>
      <c r="B1433"/>
      <c r="C1433"/>
      <c r="D1433"/>
      <c r="E1433"/>
      <c r="F1433" s="43"/>
      <c r="G1433"/>
      <c r="H1433"/>
      <c r="L1433" s="51"/>
      <c r="M1433"/>
      <c r="S1433" s="16"/>
    </row>
    <row r="1434" spans="1:19" x14ac:dyDescent="0.35">
      <c r="A1434" s="43"/>
      <c r="B1434"/>
      <c r="C1434"/>
      <c r="D1434"/>
      <c r="E1434"/>
      <c r="F1434" s="43"/>
      <c r="G1434"/>
      <c r="H1434"/>
      <c r="L1434" s="51"/>
      <c r="M1434"/>
      <c r="S1434" s="16"/>
    </row>
    <row r="1435" spans="1:19" x14ac:dyDescent="0.35">
      <c r="A1435" s="41"/>
      <c r="B1435"/>
      <c r="C1435"/>
      <c r="D1435"/>
      <c r="E1435"/>
      <c r="F1435" s="43"/>
      <c r="G1435"/>
      <c r="H1435"/>
      <c r="L1435" s="51"/>
      <c r="M1435"/>
      <c r="S1435" s="16"/>
    </row>
    <row r="1436" spans="1:19" x14ac:dyDescent="0.35">
      <c r="A1436" s="43"/>
      <c r="B1436"/>
      <c r="C1436"/>
      <c r="D1436"/>
      <c r="E1436"/>
      <c r="F1436" s="43"/>
      <c r="G1436"/>
      <c r="H1436"/>
      <c r="L1436" s="51"/>
      <c r="M1436"/>
      <c r="S1436" s="16"/>
    </row>
    <row r="1437" spans="1:19" x14ac:dyDescent="0.35">
      <c r="A1437" s="43"/>
      <c r="B1437"/>
      <c r="C1437"/>
      <c r="D1437"/>
      <c r="E1437"/>
      <c r="F1437" s="43"/>
      <c r="G1437"/>
      <c r="H1437"/>
      <c r="L1437" s="51"/>
      <c r="M1437"/>
      <c r="S1437" s="16"/>
    </row>
    <row r="1438" spans="1:19" x14ac:dyDescent="0.35">
      <c r="A1438" s="41"/>
      <c r="B1438"/>
      <c r="C1438"/>
      <c r="D1438"/>
      <c r="E1438"/>
      <c r="F1438" s="43"/>
      <c r="G1438"/>
      <c r="H1438"/>
      <c r="L1438" s="51"/>
      <c r="M1438"/>
      <c r="S1438" s="16"/>
    </row>
    <row r="1439" spans="1:19" x14ac:dyDescent="0.35">
      <c r="A1439" s="43"/>
      <c r="B1439"/>
      <c r="C1439"/>
      <c r="D1439"/>
      <c r="E1439"/>
      <c r="F1439" s="43"/>
      <c r="G1439"/>
      <c r="H1439"/>
      <c r="L1439" s="51"/>
      <c r="M1439"/>
      <c r="S1439" s="16"/>
    </row>
    <row r="1440" spans="1:19" x14ac:dyDescent="0.35">
      <c r="A1440" s="43"/>
      <c r="B1440"/>
      <c r="C1440"/>
      <c r="D1440"/>
      <c r="E1440"/>
      <c r="F1440" s="43"/>
      <c r="G1440"/>
      <c r="H1440"/>
      <c r="L1440" s="51"/>
      <c r="M1440"/>
      <c r="S1440" s="16"/>
    </row>
    <row r="1441" spans="1:19" x14ac:dyDescent="0.35">
      <c r="A1441" s="41"/>
      <c r="B1441"/>
      <c r="C1441"/>
      <c r="D1441"/>
      <c r="E1441"/>
      <c r="F1441" s="43"/>
      <c r="G1441"/>
      <c r="H1441"/>
      <c r="L1441" s="51"/>
      <c r="M1441"/>
      <c r="S1441" s="16"/>
    </row>
    <row r="1442" spans="1:19" x14ac:dyDescent="0.35">
      <c r="A1442" s="43"/>
      <c r="B1442"/>
      <c r="C1442"/>
      <c r="D1442"/>
      <c r="E1442"/>
      <c r="F1442" s="43"/>
      <c r="G1442"/>
      <c r="H1442"/>
      <c r="L1442" s="51"/>
      <c r="M1442"/>
      <c r="S1442" s="16"/>
    </row>
    <row r="1443" spans="1:19" x14ac:dyDescent="0.35">
      <c r="A1443" s="43"/>
      <c r="B1443"/>
      <c r="C1443"/>
      <c r="D1443"/>
      <c r="E1443"/>
      <c r="F1443" s="43"/>
      <c r="G1443"/>
      <c r="H1443"/>
      <c r="L1443" s="51"/>
      <c r="M1443"/>
      <c r="S1443" s="16"/>
    </row>
    <row r="1444" spans="1:19" x14ac:dyDescent="0.35">
      <c r="A1444" s="41"/>
      <c r="B1444"/>
      <c r="C1444"/>
      <c r="D1444"/>
      <c r="E1444"/>
      <c r="F1444" s="43"/>
      <c r="G1444"/>
      <c r="H1444"/>
      <c r="L1444" s="51"/>
      <c r="M1444"/>
      <c r="S1444" s="16"/>
    </row>
    <row r="1445" spans="1:19" x14ac:dyDescent="0.35">
      <c r="A1445" s="43"/>
      <c r="B1445"/>
      <c r="C1445"/>
      <c r="D1445"/>
      <c r="E1445"/>
      <c r="F1445" s="43"/>
      <c r="G1445"/>
      <c r="H1445"/>
      <c r="L1445" s="51"/>
      <c r="M1445"/>
      <c r="S1445" s="16"/>
    </row>
    <row r="1446" spans="1:19" x14ac:dyDescent="0.35">
      <c r="A1446" s="43"/>
      <c r="B1446"/>
      <c r="C1446"/>
      <c r="D1446"/>
      <c r="E1446"/>
      <c r="F1446" s="43"/>
      <c r="G1446"/>
      <c r="H1446"/>
      <c r="L1446" s="51"/>
      <c r="M1446"/>
      <c r="S1446" s="16"/>
    </row>
    <row r="1447" spans="1:19" x14ac:dyDescent="0.35">
      <c r="A1447" s="41"/>
      <c r="B1447"/>
      <c r="C1447"/>
      <c r="D1447"/>
      <c r="E1447"/>
      <c r="F1447" s="43"/>
      <c r="G1447"/>
      <c r="H1447"/>
      <c r="L1447" s="51"/>
      <c r="M1447"/>
      <c r="S1447" s="16"/>
    </row>
    <row r="1448" spans="1:19" x14ac:dyDescent="0.35">
      <c r="A1448" s="43"/>
      <c r="B1448"/>
      <c r="C1448"/>
      <c r="D1448"/>
      <c r="E1448"/>
      <c r="F1448" s="43"/>
      <c r="G1448"/>
      <c r="H1448"/>
      <c r="L1448" s="51"/>
      <c r="M1448"/>
      <c r="S1448" s="16"/>
    </row>
    <row r="1449" spans="1:19" x14ac:dyDescent="0.35">
      <c r="A1449" s="43"/>
      <c r="B1449"/>
      <c r="C1449"/>
      <c r="D1449"/>
      <c r="E1449"/>
      <c r="F1449" s="43"/>
      <c r="G1449"/>
      <c r="H1449"/>
      <c r="L1449" s="51"/>
      <c r="M1449"/>
      <c r="S1449" s="16"/>
    </row>
    <row r="1450" spans="1:19" x14ac:dyDescent="0.35">
      <c r="A1450" s="41"/>
      <c r="B1450"/>
      <c r="C1450"/>
      <c r="D1450"/>
      <c r="E1450"/>
      <c r="F1450" s="43"/>
      <c r="G1450"/>
      <c r="H1450"/>
      <c r="L1450" s="51"/>
      <c r="M1450"/>
      <c r="S1450" s="16"/>
    </row>
    <row r="1451" spans="1:19" x14ac:dyDescent="0.35">
      <c r="A1451" s="43"/>
      <c r="B1451"/>
      <c r="C1451"/>
      <c r="D1451"/>
      <c r="E1451"/>
      <c r="F1451" s="43"/>
      <c r="G1451"/>
      <c r="H1451"/>
      <c r="L1451" s="51"/>
      <c r="M1451"/>
      <c r="S1451" s="16"/>
    </row>
    <row r="1452" spans="1:19" x14ac:dyDescent="0.35">
      <c r="A1452" s="43"/>
      <c r="B1452"/>
      <c r="C1452"/>
      <c r="D1452"/>
      <c r="E1452"/>
      <c r="F1452" s="43"/>
      <c r="G1452"/>
      <c r="H1452"/>
      <c r="L1452" s="51"/>
      <c r="M1452"/>
      <c r="S1452" s="16"/>
    </row>
    <row r="1453" spans="1:19" x14ac:dyDescent="0.35">
      <c r="A1453" s="41"/>
      <c r="B1453"/>
      <c r="C1453"/>
      <c r="D1453"/>
      <c r="E1453"/>
      <c r="F1453" s="43"/>
      <c r="G1453"/>
      <c r="H1453"/>
      <c r="L1453" s="51"/>
      <c r="M1453"/>
      <c r="S1453" s="16"/>
    </row>
    <row r="1454" spans="1:19" x14ac:dyDescent="0.35">
      <c r="A1454" s="43"/>
      <c r="B1454"/>
      <c r="C1454"/>
      <c r="D1454"/>
      <c r="E1454"/>
      <c r="F1454" s="43"/>
      <c r="G1454"/>
      <c r="H1454"/>
      <c r="L1454" s="51"/>
      <c r="M1454"/>
      <c r="S1454" s="16"/>
    </row>
    <row r="1455" spans="1:19" x14ac:dyDescent="0.35">
      <c r="A1455" s="43"/>
      <c r="B1455"/>
      <c r="C1455"/>
      <c r="D1455"/>
      <c r="E1455"/>
      <c r="F1455" s="43"/>
      <c r="G1455"/>
      <c r="H1455"/>
      <c r="L1455" s="51"/>
      <c r="M1455"/>
      <c r="S1455" s="16"/>
    </row>
    <row r="1456" spans="1:19" x14ac:dyDescent="0.35">
      <c r="A1456" s="41"/>
      <c r="B1456"/>
      <c r="C1456"/>
      <c r="D1456"/>
      <c r="E1456"/>
      <c r="F1456" s="43"/>
      <c r="G1456"/>
      <c r="H1456"/>
      <c r="L1456" s="51"/>
      <c r="M1456"/>
      <c r="S1456" s="16"/>
    </row>
    <row r="1457" spans="1:19" x14ac:dyDescent="0.35">
      <c r="A1457" s="43"/>
      <c r="B1457"/>
      <c r="C1457"/>
      <c r="D1457"/>
      <c r="E1457"/>
      <c r="F1457" s="43"/>
      <c r="G1457"/>
      <c r="H1457"/>
      <c r="L1457" s="51"/>
      <c r="M1457"/>
      <c r="S1457" s="16"/>
    </row>
    <row r="1458" spans="1:19" x14ac:dyDescent="0.35">
      <c r="A1458" s="43"/>
      <c r="B1458"/>
      <c r="C1458"/>
      <c r="D1458"/>
      <c r="E1458"/>
      <c r="F1458" s="43"/>
      <c r="G1458"/>
      <c r="H1458"/>
      <c r="L1458" s="51"/>
      <c r="M1458"/>
      <c r="S1458" s="16"/>
    </row>
    <row r="1459" spans="1:19" x14ac:dyDescent="0.35">
      <c r="A1459" s="41"/>
      <c r="B1459"/>
      <c r="C1459"/>
      <c r="D1459"/>
      <c r="E1459"/>
      <c r="F1459" s="43"/>
      <c r="G1459"/>
      <c r="H1459"/>
      <c r="L1459" s="51"/>
      <c r="M1459"/>
      <c r="S1459" s="16"/>
    </row>
    <row r="1460" spans="1:19" x14ac:dyDescent="0.35">
      <c r="A1460" s="43"/>
      <c r="B1460"/>
      <c r="C1460"/>
      <c r="D1460"/>
      <c r="E1460"/>
      <c r="F1460" s="43"/>
      <c r="G1460"/>
      <c r="H1460"/>
      <c r="L1460" s="51"/>
      <c r="M1460"/>
      <c r="S1460" s="16"/>
    </row>
    <row r="1461" spans="1:19" x14ac:dyDescent="0.35">
      <c r="A1461" s="43"/>
      <c r="B1461"/>
      <c r="C1461"/>
      <c r="D1461"/>
      <c r="E1461"/>
      <c r="F1461" s="43"/>
      <c r="G1461"/>
      <c r="H1461"/>
      <c r="L1461" s="51"/>
      <c r="M1461"/>
      <c r="S1461" s="16"/>
    </row>
    <row r="1462" spans="1:19" x14ac:dyDescent="0.35">
      <c r="A1462" s="41"/>
      <c r="B1462"/>
      <c r="C1462"/>
      <c r="D1462"/>
      <c r="E1462"/>
      <c r="F1462" s="43"/>
      <c r="G1462"/>
      <c r="H1462"/>
      <c r="L1462" s="51"/>
      <c r="M1462"/>
      <c r="S1462" s="16"/>
    </row>
    <row r="1463" spans="1:19" x14ac:dyDescent="0.35">
      <c r="A1463" s="43"/>
      <c r="B1463"/>
      <c r="C1463"/>
      <c r="D1463"/>
      <c r="E1463"/>
      <c r="F1463" s="43"/>
      <c r="G1463"/>
      <c r="H1463"/>
      <c r="L1463" s="51"/>
      <c r="M1463"/>
      <c r="S1463" s="16"/>
    </row>
    <row r="1464" spans="1:19" x14ac:dyDescent="0.35">
      <c r="A1464" s="43"/>
      <c r="B1464"/>
      <c r="C1464"/>
      <c r="D1464"/>
      <c r="E1464"/>
      <c r="F1464" s="43"/>
      <c r="G1464"/>
      <c r="H1464"/>
      <c r="L1464" s="51"/>
      <c r="M1464"/>
      <c r="S1464" s="16"/>
    </row>
    <row r="1465" spans="1:19" x14ac:dyDescent="0.35">
      <c r="A1465" s="41"/>
      <c r="B1465"/>
      <c r="C1465"/>
      <c r="D1465"/>
      <c r="E1465"/>
      <c r="F1465" s="43"/>
      <c r="G1465"/>
      <c r="H1465"/>
      <c r="L1465" s="51"/>
      <c r="M1465"/>
      <c r="S1465" s="16"/>
    </row>
    <row r="1466" spans="1:19" x14ac:dyDescent="0.35">
      <c r="A1466" s="43"/>
      <c r="B1466"/>
      <c r="C1466"/>
      <c r="D1466"/>
      <c r="E1466"/>
      <c r="F1466" s="43"/>
      <c r="G1466"/>
      <c r="H1466"/>
      <c r="L1466" s="51"/>
      <c r="M1466"/>
      <c r="S1466" s="16"/>
    </row>
    <row r="1467" spans="1:19" x14ac:dyDescent="0.35">
      <c r="A1467" s="43"/>
      <c r="B1467"/>
      <c r="C1467"/>
      <c r="D1467"/>
      <c r="E1467"/>
      <c r="F1467" s="43"/>
      <c r="G1467"/>
      <c r="H1467"/>
      <c r="L1467" s="51"/>
      <c r="M1467"/>
      <c r="S1467" s="16"/>
    </row>
    <row r="1468" spans="1:19" x14ac:dyDescent="0.35">
      <c r="A1468" s="41"/>
      <c r="B1468"/>
      <c r="C1468"/>
      <c r="D1468"/>
      <c r="E1468"/>
      <c r="F1468" s="43"/>
      <c r="G1468"/>
      <c r="H1468"/>
      <c r="L1468" s="51"/>
      <c r="M1468"/>
      <c r="S1468" s="16"/>
    </row>
    <row r="1469" spans="1:19" x14ac:dyDescent="0.35">
      <c r="A1469" s="43"/>
      <c r="B1469"/>
      <c r="C1469"/>
      <c r="D1469"/>
      <c r="E1469"/>
      <c r="F1469" s="43"/>
      <c r="G1469"/>
      <c r="H1469"/>
      <c r="L1469" s="51"/>
      <c r="M1469"/>
      <c r="S1469" s="16"/>
    </row>
    <row r="1470" spans="1:19" x14ac:dyDescent="0.35">
      <c r="A1470" s="43"/>
      <c r="B1470"/>
      <c r="C1470"/>
      <c r="D1470"/>
      <c r="E1470"/>
      <c r="F1470" s="43"/>
      <c r="G1470"/>
      <c r="H1470"/>
      <c r="L1470" s="51"/>
      <c r="M1470"/>
      <c r="S1470" s="16"/>
    </row>
    <row r="1471" spans="1:19" x14ac:dyDescent="0.35">
      <c r="A1471" s="41"/>
      <c r="B1471"/>
      <c r="C1471"/>
      <c r="D1471"/>
      <c r="E1471"/>
      <c r="F1471" s="43"/>
      <c r="G1471"/>
      <c r="H1471"/>
      <c r="L1471" s="51"/>
      <c r="M1471"/>
      <c r="S1471" s="16"/>
    </row>
    <row r="1472" spans="1:19" x14ac:dyDescent="0.35">
      <c r="A1472" s="43"/>
      <c r="B1472"/>
      <c r="C1472"/>
      <c r="D1472"/>
      <c r="E1472"/>
      <c r="F1472" s="43"/>
      <c r="G1472"/>
      <c r="H1472"/>
      <c r="L1472" s="51"/>
      <c r="M1472"/>
      <c r="S1472" s="16"/>
    </row>
    <row r="1473" spans="1:19" x14ac:dyDescent="0.35">
      <c r="A1473" s="43"/>
      <c r="B1473"/>
      <c r="C1473"/>
      <c r="D1473"/>
      <c r="E1473"/>
      <c r="F1473" s="43"/>
      <c r="G1473"/>
      <c r="H1473"/>
      <c r="L1473" s="51"/>
      <c r="M1473"/>
      <c r="S1473" s="16"/>
    </row>
    <row r="1474" spans="1:19" x14ac:dyDescent="0.35">
      <c r="A1474" s="41"/>
      <c r="B1474"/>
      <c r="C1474"/>
      <c r="D1474"/>
      <c r="E1474"/>
      <c r="F1474" s="43"/>
      <c r="G1474"/>
      <c r="H1474"/>
      <c r="L1474" s="51"/>
      <c r="M1474"/>
      <c r="S1474" s="16"/>
    </row>
    <row r="1475" spans="1:19" x14ac:dyDescent="0.35">
      <c r="A1475" s="43"/>
      <c r="B1475"/>
      <c r="C1475"/>
      <c r="D1475"/>
      <c r="E1475"/>
      <c r="F1475" s="43"/>
      <c r="G1475"/>
      <c r="H1475"/>
      <c r="L1475" s="51"/>
      <c r="M1475"/>
      <c r="S1475" s="16"/>
    </row>
    <row r="1476" spans="1:19" x14ac:dyDescent="0.35">
      <c r="A1476" s="43"/>
      <c r="B1476"/>
      <c r="C1476"/>
      <c r="D1476"/>
      <c r="E1476"/>
      <c r="F1476" s="43"/>
      <c r="G1476"/>
      <c r="H1476"/>
      <c r="L1476" s="51"/>
      <c r="M1476"/>
      <c r="S1476" s="16"/>
    </row>
    <row r="1477" spans="1:19" x14ac:dyDescent="0.35">
      <c r="A1477" s="41"/>
      <c r="B1477"/>
      <c r="C1477"/>
      <c r="D1477"/>
      <c r="E1477"/>
      <c r="F1477" s="43"/>
      <c r="G1477"/>
      <c r="H1477"/>
      <c r="L1477" s="51"/>
      <c r="M1477"/>
      <c r="S1477" s="16"/>
    </row>
    <row r="1478" spans="1:19" x14ac:dyDescent="0.35">
      <c r="A1478" s="43"/>
      <c r="B1478"/>
      <c r="C1478"/>
      <c r="D1478"/>
      <c r="E1478"/>
      <c r="F1478" s="43"/>
      <c r="G1478"/>
      <c r="H1478"/>
      <c r="L1478" s="51"/>
      <c r="M1478"/>
      <c r="S1478" s="16"/>
    </row>
    <row r="1479" spans="1:19" x14ac:dyDescent="0.35">
      <c r="A1479" s="43"/>
      <c r="B1479"/>
      <c r="C1479"/>
      <c r="D1479"/>
      <c r="E1479"/>
      <c r="F1479" s="43"/>
      <c r="G1479"/>
      <c r="H1479"/>
      <c r="L1479" s="51"/>
      <c r="M1479"/>
      <c r="S1479" s="16"/>
    </row>
    <row r="1480" spans="1:19" x14ac:dyDescent="0.35">
      <c r="A1480" s="41"/>
      <c r="B1480"/>
      <c r="C1480"/>
      <c r="D1480"/>
      <c r="E1480"/>
      <c r="F1480" s="43"/>
      <c r="G1480"/>
      <c r="H1480"/>
      <c r="L1480" s="51"/>
      <c r="M1480"/>
      <c r="S1480" s="16"/>
    </row>
    <row r="1481" spans="1:19" x14ac:dyDescent="0.35">
      <c r="A1481" s="43"/>
      <c r="B1481"/>
      <c r="C1481"/>
      <c r="D1481"/>
      <c r="E1481"/>
      <c r="F1481" s="43"/>
      <c r="G1481"/>
      <c r="H1481"/>
      <c r="L1481" s="51"/>
      <c r="M1481"/>
      <c r="S1481" s="16"/>
    </row>
    <row r="1482" spans="1:19" x14ac:dyDescent="0.35">
      <c r="A1482" s="43"/>
      <c r="B1482"/>
      <c r="C1482"/>
      <c r="D1482"/>
      <c r="E1482"/>
      <c r="F1482" s="43"/>
      <c r="G1482"/>
      <c r="H1482"/>
      <c r="L1482" s="51"/>
      <c r="M1482"/>
      <c r="S1482" s="16"/>
    </row>
    <row r="1483" spans="1:19" x14ac:dyDescent="0.35">
      <c r="A1483" s="41"/>
      <c r="B1483"/>
      <c r="C1483"/>
      <c r="D1483"/>
      <c r="E1483"/>
      <c r="F1483" s="43"/>
      <c r="G1483"/>
      <c r="H1483"/>
      <c r="L1483" s="51"/>
      <c r="M1483"/>
      <c r="S1483" s="16"/>
    </row>
    <row r="1484" spans="1:19" x14ac:dyDescent="0.35">
      <c r="A1484" s="43"/>
      <c r="B1484"/>
      <c r="C1484"/>
      <c r="D1484"/>
      <c r="E1484"/>
      <c r="F1484" s="43"/>
      <c r="G1484"/>
      <c r="H1484"/>
      <c r="L1484" s="51"/>
      <c r="M1484"/>
      <c r="S1484" s="16"/>
    </row>
    <row r="1485" spans="1:19" x14ac:dyDescent="0.35">
      <c r="A1485" s="43"/>
      <c r="B1485"/>
      <c r="C1485"/>
      <c r="D1485"/>
      <c r="E1485"/>
      <c r="F1485" s="43"/>
      <c r="G1485"/>
      <c r="H1485"/>
      <c r="L1485" s="51"/>
      <c r="M1485"/>
      <c r="S1485" s="16"/>
    </row>
    <row r="1486" spans="1:19" x14ac:dyDescent="0.35">
      <c r="A1486" s="41"/>
      <c r="B1486"/>
      <c r="C1486"/>
      <c r="D1486"/>
      <c r="E1486"/>
      <c r="F1486" s="43"/>
      <c r="G1486"/>
      <c r="H1486"/>
      <c r="L1486" s="51"/>
      <c r="M1486"/>
      <c r="S1486" s="16"/>
    </row>
    <row r="1487" spans="1:19" x14ac:dyDescent="0.35">
      <c r="A1487" s="43"/>
      <c r="B1487"/>
      <c r="C1487"/>
      <c r="D1487"/>
      <c r="E1487"/>
      <c r="F1487" s="43"/>
      <c r="G1487"/>
      <c r="H1487"/>
      <c r="L1487" s="51"/>
      <c r="M1487"/>
      <c r="S1487" s="16"/>
    </row>
    <row r="1488" spans="1:19" x14ac:dyDescent="0.35">
      <c r="A1488" s="43"/>
      <c r="B1488"/>
      <c r="C1488"/>
      <c r="D1488"/>
      <c r="E1488"/>
      <c r="F1488" s="43"/>
      <c r="G1488"/>
      <c r="H1488"/>
      <c r="L1488" s="51"/>
      <c r="M1488"/>
      <c r="S1488" s="16"/>
    </row>
    <row r="1489" spans="1:19" x14ac:dyDescent="0.35">
      <c r="A1489" s="41"/>
      <c r="B1489"/>
      <c r="C1489"/>
      <c r="D1489"/>
      <c r="E1489"/>
      <c r="F1489" s="43"/>
      <c r="G1489"/>
      <c r="H1489"/>
      <c r="L1489" s="51"/>
      <c r="M1489"/>
      <c r="S1489" s="16"/>
    </row>
    <row r="1490" spans="1:19" x14ac:dyDescent="0.35">
      <c r="A1490" s="43"/>
      <c r="B1490"/>
      <c r="C1490"/>
      <c r="D1490"/>
      <c r="E1490"/>
      <c r="F1490" s="43"/>
      <c r="G1490"/>
      <c r="H1490"/>
      <c r="L1490" s="51"/>
      <c r="M1490"/>
      <c r="S1490" s="16"/>
    </row>
    <row r="1491" spans="1:19" x14ac:dyDescent="0.35">
      <c r="A1491" s="43"/>
      <c r="B1491"/>
      <c r="C1491"/>
      <c r="D1491"/>
      <c r="E1491"/>
      <c r="F1491" s="43"/>
      <c r="G1491"/>
      <c r="H1491"/>
      <c r="L1491" s="51"/>
      <c r="M1491"/>
      <c r="S1491" s="16"/>
    </row>
    <row r="1492" spans="1:19" x14ac:dyDescent="0.35">
      <c r="A1492" s="41"/>
      <c r="B1492"/>
      <c r="C1492"/>
      <c r="D1492"/>
      <c r="E1492"/>
      <c r="F1492" s="43"/>
      <c r="G1492"/>
      <c r="H1492"/>
      <c r="L1492" s="51"/>
      <c r="M1492"/>
      <c r="S1492" s="16"/>
    </row>
    <row r="1493" spans="1:19" x14ac:dyDescent="0.35">
      <c r="A1493" s="43"/>
      <c r="B1493"/>
      <c r="C1493"/>
      <c r="D1493"/>
      <c r="E1493"/>
      <c r="F1493" s="43"/>
      <c r="G1493"/>
      <c r="H1493"/>
      <c r="L1493" s="51"/>
      <c r="M1493"/>
      <c r="S1493" s="16"/>
    </row>
    <row r="1494" spans="1:19" x14ac:dyDescent="0.35">
      <c r="A1494" s="43"/>
      <c r="B1494"/>
      <c r="C1494"/>
      <c r="D1494"/>
      <c r="E1494"/>
      <c r="F1494" s="43"/>
      <c r="G1494"/>
      <c r="H1494"/>
      <c r="L1494" s="51"/>
      <c r="M1494"/>
      <c r="S1494" s="16"/>
    </row>
    <row r="1495" spans="1:19" x14ac:dyDescent="0.35">
      <c r="A1495" s="41"/>
      <c r="B1495"/>
      <c r="C1495"/>
      <c r="D1495"/>
      <c r="E1495"/>
      <c r="F1495" s="43"/>
      <c r="G1495"/>
      <c r="H1495"/>
      <c r="L1495" s="51"/>
      <c r="M1495"/>
      <c r="S1495" s="16"/>
    </row>
    <row r="1496" spans="1:19" x14ac:dyDescent="0.35">
      <c r="A1496" s="43"/>
      <c r="B1496"/>
      <c r="C1496"/>
      <c r="D1496"/>
      <c r="E1496"/>
      <c r="F1496" s="43"/>
      <c r="G1496"/>
      <c r="H1496"/>
      <c r="L1496" s="51"/>
      <c r="M1496"/>
      <c r="S1496" s="16"/>
    </row>
    <row r="1497" spans="1:19" x14ac:dyDescent="0.35">
      <c r="A1497" s="43"/>
      <c r="B1497"/>
      <c r="C1497"/>
      <c r="D1497"/>
      <c r="E1497"/>
      <c r="F1497" s="43"/>
      <c r="G1497"/>
      <c r="H1497"/>
      <c r="L1497" s="51"/>
      <c r="M1497"/>
      <c r="S1497" s="16"/>
    </row>
    <row r="1498" spans="1:19" x14ac:dyDescent="0.35">
      <c r="A1498" s="41"/>
      <c r="B1498"/>
      <c r="C1498"/>
      <c r="D1498"/>
      <c r="E1498"/>
      <c r="F1498" s="43"/>
      <c r="G1498"/>
      <c r="H1498"/>
      <c r="L1498" s="51"/>
      <c r="M1498"/>
      <c r="S1498" s="16"/>
    </row>
    <row r="1499" spans="1:19" x14ac:dyDescent="0.35">
      <c r="A1499" s="43"/>
      <c r="B1499"/>
      <c r="C1499"/>
      <c r="D1499"/>
      <c r="E1499"/>
      <c r="F1499" s="43"/>
      <c r="G1499"/>
      <c r="H1499"/>
      <c r="L1499" s="51"/>
      <c r="M1499"/>
      <c r="S1499" s="16"/>
    </row>
    <row r="1500" spans="1:19" x14ac:dyDescent="0.35">
      <c r="A1500" s="43"/>
      <c r="B1500"/>
      <c r="C1500"/>
      <c r="D1500"/>
      <c r="E1500"/>
      <c r="F1500" s="43"/>
      <c r="G1500"/>
      <c r="H1500"/>
      <c r="L1500" s="51"/>
      <c r="M1500"/>
      <c r="S1500" s="16"/>
    </row>
    <row r="1501" spans="1:19" x14ac:dyDescent="0.35">
      <c r="A1501" s="41"/>
      <c r="B1501"/>
      <c r="C1501"/>
      <c r="D1501"/>
      <c r="E1501"/>
      <c r="F1501" s="43"/>
      <c r="G1501"/>
      <c r="H1501"/>
      <c r="L1501" s="51"/>
      <c r="M1501"/>
      <c r="S1501" s="16"/>
    </row>
    <row r="1502" spans="1:19" x14ac:dyDescent="0.35">
      <c r="A1502" s="43"/>
      <c r="B1502"/>
      <c r="C1502"/>
      <c r="D1502"/>
      <c r="E1502"/>
      <c r="F1502" s="43"/>
      <c r="G1502"/>
      <c r="H1502"/>
      <c r="L1502" s="51"/>
      <c r="M1502"/>
      <c r="S1502" s="16"/>
    </row>
    <row r="1503" spans="1:19" x14ac:dyDescent="0.35">
      <c r="A1503" s="43"/>
      <c r="B1503"/>
      <c r="C1503"/>
      <c r="D1503"/>
      <c r="E1503"/>
      <c r="F1503" s="43"/>
      <c r="G1503"/>
      <c r="H1503"/>
      <c r="L1503" s="51"/>
      <c r="M1503"/>
      <c r="S1503" s="16"/>
    </row>
    <row r="1504" spans="1:19" x14ac:dyDescent="0.35">
      <c r="A1504" s="41"/>
      <c r="B1504"/>
      <c r="C1504"/>
      <c r="D1504"/>
      <c r="E1504"/>
      <c r="F1504" s="43"/>
      <c r="G1504"/>
      <c r="H1504"/>
      <c r="L1504" s="51"/>
      <c r="M1504"/>
      <c r="S1504" s="16"/>
    </row>
    <row r="1505" spans="1:19" x14ac:dyDescent="0.35">
      <c r="A1505" s="43"/>
      <c r="B1505"/>
      <c r="C1505"/>
      <c r="D1505"/>
      <c r="E1505"/>
      <c r="F1505" s="43"/>
      <c r="G1505"/>
      <c r="H1505"/>
      <c r="L1505" s="51"/>
      <c r="M1505"/>
      <c r="S1505" s="16"/>
    </row>
    <row r="1506" spans="1:19" x14ac:dyDescent="0.35">
      <c r="A1506" s="43"/>
      <c r="B1506"/>
      <c r="C1506"/>
      <c r="D1506"/>
      <c r="E1506"/>
      <c r="F1506" s="43"/>
      <c r="G1506"/>
      <c r="H1506"/>
      <c r="L1506" s="51"/>
      <c r="M1506"/>
      <c r="S1506" s="16"/>
    </row>
    <row r="1507" spans="1:19" x14ac:dyDescent="0.35">
      <c r="A1507" s="41"/>
      <c r="B1507"/>
      <c r="C1507"/>
      <c r="D1507"/>
      <c r="E1507"/>
      <c r="F1507" s="43"/>
      <c r="G1507"/>
      <c r="H1507"/>
      <c r="L1507" s="51"/>
      <c r="M1507"/>
      <c r="S1507" s="16"/>
    </row>
    <row r="1508" spans="1:19" x14ac:dyDescent="0.35">
      <c r="A1508" s="43"/>
      <c r="B1508"/>
      <c r="C1508"/>
      <c r="D1508"/>
      <c r="E1508"/>
      <c r="F1508" s="43"/>
      <c r="G1508"/>
      <c r="H1508"/>
      <c r="L1508" s="51"/>
      <c r="M1508"/>
      <c r="S1508" s="16"/>
    </row>
    <row r="1509" spans="1:19" x14ac:dyDescent="0.35">
      <c r="A1509" s="43"/>
      <c r="B1509"/>
      <c r="C1509"/>
      <c r="D1509"/>
      <c r="E1509"/>
      <c r="F1509" s="43"/>
      <c r="G1509"/>
      <c r="H1509"/>
      <c r="L1509" s="51"/>
      <c r="M1509"/>
      <c r="S1509" s="16"/>
    </row>
    <row r="1510" spans="1:19" x14ac:dyDescent="0.35">
      <c r="A1510" s="41"/>
      <c r="B1510"/>
      <c r="C1510"/>
      <c r="D1510"/>
      <c r="E1510"/>
      <c r="F1510" s="43"/>
      <c r="G1510"/>
      <c r="H1510"/>
      <c r="L1510" s="51"/>
      <c r="M1510"/>
      <c r="S1510" s="16"/>
    </row>
    <row r="1511" spans="1:19" x14ac:dyDescent="0.35">
      <c r="A1511" s="43"/>
      <c r="B1511"/>
      <c r="C1511"/>
      <c r="D1511"/>
      <c r="E1511"/>
      <c r="F1511" s="43"/>
      <c r="G1511"/>
      <c r="H1511"/>
      <c r="L1511" s="51"/>
      <c r="M1511"/>
      <c r="S1511" s="16"/>
    </row>
    <row r="1512" spans="1:19" x14ac:dyDescent="0.35">
      <c r="A1512" s="43"/>
      <c r="B1512"/>
      <c r="C1512"/>
      <c r="D1512"/>
      <c r="E1512"/>
      <c r="F1512" s="43"/>
      <c r="G1512"/>
      <c r="H1512"/>
      <c r="L1512" s="51"/>
      <c r="M1512"/>
      <c r="S1512" s="16"/>
    </row>
    <row r="1513" spans="1:19" x14ac:dyDescent="0.35">
      <c r="A1513" s="41"/>
      <c r="B1513"/>
      <c r="C1513"/>
      <c r="D1513"/>
      <c r="E1513"/>
      <c r="F1513" s="43"/>
      <c r="G1513"/>
      <c r="H1513"/>
      <c r="L1513" s="51"/>
      <c r="M1513"/>
      <c r="S1513" s="16"/>
    </row>
    <row r="1514" spans="1:19" x14ac:dyDescent="0.35">
      <c r="A1514" s="43"/>
      <c r="B1514"/>
      <c r="C1514"/>
      <c r="D1514"/>
      <c r="E1514"/>
      <c r="F1514" s="43"/>
      <c r="G1514"/>
      <c r="H1514"/>
      <c r="L1514" s="51"/>
      <c r="M1514"/>
      <c r="S1514" s="16"/>
    </row>
    <row r="1515" spans="1:19" x14ac:dyDescent="0.35">
      <c r="A1515" s="43"/>
      <c r="B1515"/>
      <c r="C1515"/>
      <c r="D1515"/>
      <c r="E1515"/>
      <c r="F1515" s="43"/>
      <c r="G1515"/>
      <c r="H1515"/>
      <c r="L1515" s="51"/>
      <c r="M1515"/>
      <c r="S1515" s="16"/>
    </row>
    <row r="1516" spans="1:19" x14ac:dyDescent="0.35">
      <c r="A1516" s="41"/>
      <c r="B1516"/>
      <c r="C1516"/>
      <c r="D1516"/>
      <c r="E1516"/>
      <c r="F1516" s="43"/>
      <c r="G1516"/>
      <c r="H1516"/>
      <c r="L1516" s="51"/>
      <c r="M1516"/>
      <c r="S1516" s="16"/>
    </row>
    <row r="1517" spans="1:19" x14ac:dyDescent="0.35">
      <c r="A1517" s="43"/>
      <c r="B1517"/>
      <c r="C1517"/>
      <c r="D1517"/>
      <c r="E1517"/>
      <c r="F1517" s="43"/>
      <c r="G1517"/>
      <c r="H1517"/>
      <c r="L1517" s="51"/>
      <c r="M1517"/>
      <c r="S1517" s="16"/>
    </row>
    <row r="1518" spans="1:19" x14ac:dyDescent="0.35">
      <c r="A1518" s="43"/>
      <c r="B1518"/>
      <c r="C1518"/>
      <c r="D1518"/>
      <c r="E1518"/>
      <c r="F1518" s="43"/>
      <c r="G1518"/>
      <c r="H1518"/>
      <c r="L1518" s="51"/>
      <c r="M1518"/>
      <c r="S1518" s="16"/>
    </row>
    <row r="1519" spans="1:19" x14ac:dyDescent="0.35">
      <c r="A1519" s="41"/>
      <c r="B1519"/>
      <c r="C1519"/>
      <c r="D1519"/>
      <c r="E1519"/>
      <c r="F1519" s="43"/>
      <c r="G1519"/>
      <c r="H1519"/>
      <c r="L1519" s="51"/>
      <c r="M1519"/>
      <c r="S1519" s="16"/>
    </row>
    <row r="1520" spans="1:19" x14ac:dyDescent="0.35">
      <c r="A1520" s="43"/>
      <c r="B1520"/>
      <c r="C1520"/>
      <c r="D1520"/>
      <c r="E1520"/>
      <c r="F1520" s="43"/>
      <c r="G1520"/>
      <c r="H1520"/>
      <c r="L1520" s="51"/>
      <c r="M1520"/>
      <c r="S1520" s="16"/>
    </row>
    <row r="1521" spans="1:19" x14ac:dyDescent="0.35">
      <c r="A1521" s="43"/>
      <c r="B1521"/>
      <c r="C1521"/>
      <c r="D1521"/>
      <c r="E1521"/>
      <c r="F1521" s="43"/>
      <c r="G1521"/>
      <c r="H1521"/>
      <c r="L1521" s="51"/>
      <c r="M1521"/>
      <c r="S1521" s="16"/>
    </row>
    <row r="1522" spans="1:19" x14ac:dyDescent="0.35">
      <c r="A1522" s="41"/>
      <c r="B1522"/>
      <c r="C1522"/>
      <c r="D1522"/>
      <c r="E1522"/>
      <c r="F1522" s="43"/>
      <c r="G1522"/>
      <c r="H1522"/>
      <c r="L1522" s="51"/>
      <c r="M1522"/>
      <c r="S1522" s="16"/>
    </row>
    <row r="1523" spans="1:19" x14ac:dyDescent="0.35">
      <c r="A1523" s="43"/>
      <c r="B1523"/>
      <c r="C1523"/>
      <c r="D1523"/>
      <c r="E1523"/>
      <c r="F1523" s="43"/>
      <c r="G1523"/>
      <c r="H1523"/>
      <c r="L1523" s="51"/>
      <c r="M1523"/>
      <c r="S1523" s="16"/>
    </row>
    <row r="1524" spans="1:19" x14ac:dyDescent="0.35">
      <c r="A1524" s="43"/>
      <c r="B1524"/>
      <c r="C1524"/>
      <c r="D1524"/>
      <c r="E1524"/>
      <c r="F1524" s="43"/>
      <c r="G1524"/>
      <c r="H1524"/>
      <c r="L1524" s="51"/>
      <c r="M1524"/>
      <c r="S1524" s="16"/>
    </row>
    <row r="1525" spans="1:19" x14ac:dyDescent="0.35">
      <c r="A1525" s="41"/>
      <c r="B1525"/>
      <c r="C1525"/>
      <c r="D1525"/>
      <c r="E1525"/>
      <c r="F1525" s="43"/>
      <c r="G1525"/>
      <c r="H1525"/>
      <c r="L1525" s="51"/>
      <c r="M1525"/>
      <c r="S1525" s="16"/>
    </row>
    <row r="1526" spans="1:19" x14ac:dyDescent="0.35">
      <c r="A1526" s="43"/>
      <c r="B1526"/>
      <c r="C1526"/>
      <c r="D1526"/>
      <c r="E1526"/>
      <c r="F1526" s="43"/>
      <c r="G1526"/>
      <c r="H1526"/>
      <c r="L1526" s="51"/>
      <c r="M1526"/>
      <c r="S1526" s="16"/>
    </row>
    <row r="1527" spans="1:19" x14ac:dyDescent="0.35">
      <c r="A1527" s="43"/>
      <c r="B1527"/>
      <c r="C1527"/>
      <c r="D1527"/>
      <c r="E1527"/>
      <c r="F1527" s="43"/>
      <c r="G1527"/>
      <c r="H1527"/>
      <c r="L1527" s="51"/>
      <c r="M1527"/>
      <c r="S1527" s="16"/>
    </row>
    <row r="1528" spans="1:19" x14ac:dyDescent="0.35">
      <c r="A1528" s="41"/>
      <c r="B1528"/>
      <c r="C1528"/>
      <c r="D1528"/>
      <c r="E1528"/>
      <c r="F1528" s="43"/>
      <c r="G1528"/>
      <c r="H1528"/>
      <c r="L1528" s="51"/>
      <c r="M1528"/>
      <c r="S1528" s="16"/>
    </row>
    <row r="1529" spans="1:19" x14ac:dyDescent="0.35">
      <c r="A1529" s="43"/>
      <c r="B1529"/>
      <c r="C1529"/>
      <c r="D1529"/>
      <c r="E1529"/>
      <c r="F1529" s="43"/>
      <c r="G1529"/>
      <c r="H1529"/>
      <c r="L1529" s="51"/>
      <c r="M1529"/>
      <c r="S1529" s="16"/>
    </row>
    <row r="1530" spans="1:19" x14ac:dyDescent="0.35">
      <c r="A1530" s="43"/>
      <c r="B1530"/>
      <c r="C1530"/>
      <c r="D1530"/>
      <c r="E1530"/>
      <c r="F1530" s="43"/>
      <c r="G1530"/>
      <c r="H1530"/>
      <c r="L1530" s="51"/>
      <c r="M1530"/>
      <c r="S1530" s="16"/>
    </row>
    <row r="1531" spans="1:19" x14ac:dyDescent="0.35">
      <c r="A1531" s="41"/>
      <c r="B1531"/>
      <c r="C1531"/>
      <c r="D1531"/>
      <c r="E1531"/>
      <c r="F1531" s="43"/>
      <c r="G1531"/>
      <c r="H1531"/>
      <c r="L1531" s="51"/>
      <c r="M1531"/>
      <c r="S1531" s="16"/>
    </row>
    <row r="1532" spans="1:19" x14ac:dyDescent="0.35">
      <c r="A1532" s="43"/>
      <c r="B1532"/>
      <c r="C1532"/>
      <c r="D1532"/>
      <c r="E1532"/>
      <c r="F1532" s="43"/>
      <c r="G1532"/>
      <c r="H1532"/>
      <c r="L1532" s="51"/>
      <c r="M1532"/>
      <c r="S1532" s="16"/>
    </row>
    <row r="1533" spans="1:19" x14ac:dyDescent="0.35">
      <c r="A1533" s="43"/>
      <c r="B1533"/>
      <c r="C1533"/>
      <c r="D1533"/>
      <c r="E1533"/>
      <c r="F1533" s="43"/>
      <c r="G1533"/>
      <c r="H1533"/>
      <c r="L1533" s="51"/>
      <c r="M1533"/>
      <c r="S1533" s="16"/>
    </row>
    <row r="1534" spans="1:19" x14ac:dyDescent="0.35">
      <c r="A1534" s="41"/>
      <c r="B1534"/>
      <c r="C1534"/>
      <c r="D1534"/>
      <c r="E1534"/>
      <c r="F1534" s="43"/>
      <c r="G1534"/>
      <c r="H1534"/>
      <c r="L1534" s="51"/>
      <c r="M1534"/>
      <c r="S1534" s="16"/>
    </row>
    <row r="1535" spans="1:19" x14ac:dyDescent="0.35">
      <c r="A1535" s="43"/>
      <c r="B1535"/>
      <c r="C1535"/>
      <c r="D1535"/>
      <c r="E1535"/>
      <c r="F1535" s="43"/>
      <c r="G1535"/>
      <c r="H1535"/>
      <c r="L1535" s="51"/>
      <c r="M1535"/>
      <c r="S1535" s="16"/>
    </row>
    <row r="1536" spans="1:19" x14ac:dyDescent="0.35">
      <c r="A1536" s="43"/>
      <c r="B1536"/>
      <c r="C1536"/>
      <c r="D1536"/>
      <c r="E1536"/>
      <c r="F1536" s="43"/>
      <c r="G1536"/>
      <c r="H1536"/>
      <c r="L1536" s="51"/>
      <c r="M1536"/>
      <c r="S1536" s="16"/>
    </row>
    <row r="1537" spans="1:19" x14ac:dyDescent="0.35">
      <c r="A1537" s="41"/>
      <c r="B1537"/>
      <c r="C1537"/>
      <c r="D1537"/>
      <c r="E1537"/>
      <c r="F1537" s="43"/>
      <c r="G1537"/>
      <c r="H1537"/>
      <c r="L1537" s="51"/>
      <c r="M1537"/>
      <c r="S1537" s="16"/>
    </row>
    <row r="1538" spans="1:19" x14ac:dyDescent="0.35">
      <c r="A1538" s="43"/>
      <c r="B1538"/>
      <c r="C1538"/>
      <c r="D1538"/>
      <c r="E1538"/>
      <c r="F1538" s="43"/>
      <c r="G1538"/>
      <c r="H1538"/>
      <c r="L1538" s="51"/>
      <c r="M1538"/>
      <c r="S1538" s="16"/>
    </row>
    <row r="1539" spans="1:19" x14ac:dyDescent="0.35">
      <c r="A1539" s="43"/>
      <c r="B1539"/>
      <c r="C1539"/>
      <c r="D1539"/>
      <c r="E1539"/>
      <c r="F1539" s="43"/>
      <c r="G1539"/>
      <c r="H1539"/>
      <c r="L1539" s="51"/>
      <c r="M1539"/>
      <c r="S1539" s="16"/>
    </row>
    <row r="1540" spans="1:19" x14ac:dyDescent="0.35">
      <c r="A1540" s="41"/>
      <c r="B1540"/>
      <c r="C1540"/>
      <c r="D1540"/>
      <c r="E1540"/>
      <c r="F1540" s="43"/>
      <c r="G1540"/>
      <c r="H1540"/>
      <c r="L1540" s="51"/>
      <c r="M1540"/>
      <c r="S1540" s="16"/>
    </row>
    <row r="1541" spans="1:19" x14ac:dyDescent="0.35">
      <c r="A1541" s="43"/>
      <c r="B1541"/>
      <c r="C1541"/>
      <c r="D1541"/>
      <c r="E1541"/>
      <c r="F1541" s="43"/>
      <c r="G1541"/>
      <c r="H1541"/>
      <c r="L1541" s="51"/>
      <c r="M1541"/>
      <c r="S1541" s="16"/>
    </row>
    <row r="1542" spans="1:19" x14ac:dyDescent="0.35">
      <c r="A1542" s="43"/>
      <c r="B1542"/>
      <c r="C1542"/>
      <c r="D1542"/>
      <c r="E1542"/>
      <c r="F1542" s="43"/>
      <c r="G1542"/>
      <c r="H1542"/>
      <c r="L1542" s="51"/>
      <c r="M1542"/>
      <c r="S1542" s="16"/>
    </row>
    <row r="1543" spans="1:19" x14ac:dyDescent="0.35">
      <c r="A1543" s="41"/>
      <c r="B1543"/>
      <c r="C1543"/>
      <c r="D1543"/>
      <c r="E1543"/>
      <c r="F1543" s="43"/>
      <c r="G1543"/>
      <c r="H1543"/>
      <c r="L1543" s="51"/>
      <c r="M1543"/>
      <c r="S1543" s="16"/>
    </row>
    <row r="1544" spans="1:19" x14ac:dyDescent="0.35">
      <c r="A1544" s="43"/>
      <c r="B1544"/>
      <c r="C1544"/>
      <c r="D1544"/>
      <c r="E1544"/>
      <c r="F1544" s="43"/>
      <c r="G1544"/>
      <c r="H1544"/>
      <c r="L1544" s="51"/>
      <c r="M1544"/>
      <c r="S1544" s="16"/>
    </row>
    <row r="1545" spans="1:19" x14ac:dyDescent="0.35">
      <c r="A1545" s="43"/>
      <c r="B1545"/>
      <c r="C1545"/>
      <c r="D1545"/>
      <c r="E1545"/>
      <c r="F1545" s="43"/>
      <c r="G1545"/>
      <c r="H1545"/>
      <c r="L1545" s="51"/>
      <c r="M1545"/>
      <c r="S1545" s="16"/>
    </row>
    <row r="1546" spans="1:19" x14ac:dyDescent="0.35">
      <c r="A1546" s="41"/>
      <c r="B1546"/>
      <c r="C1546"/>
      <c r="D1546"/>
      <c r="E1546"/>
      <c r="F1546" s="43"/>
      <c r="G1546"/>
      <c r="H1546"/>
      <c r="L1546" s="51"/>
      <c r="M1546"/>
      <c r="S1546" s="16"/>
    </row>
    <row r="1547" spans="1:19" x14ac:dyDescent="0.35">
      <c r="A1547" s="43"/>
      <c r="B1547"/>
      <c r="C1547"/>
      <c r="D1547"/>
      <c r="E1547"/>
      <c r="F1547" s="43"/>
      <c r="G1547"/>
      <c r="H1547"/>
      <c r="L1547" s="51"/>
      <c r="M1547"/>
      <c r="S1547" s="16"/>
    </row>
    <row r="1548" spans="1:19" x14ac:dyDescent="0.35">
      <c r="A1548" s="43"/>
      <c r="B1548"/>
      <c r="C1548"/>
      <c r="D1548"/>
      <c r="E1548"/>
      <c r="F1548" s="43"/>
      <c r="G1548"/>
      <c r="H1548"/>
      <c r="L1548" s="51"/>
      <c r="M1548"/>
      <c r="S1548" s="16"/>
    </row>
    <row r="1549" spans="1:19" x14ac:dyDescent="0.35">
      <c r="A1549" s="41"/>
      <c r="B1549"/>
      <c r="C1549"/>
      <c r="D1549"/>
      <c r="E1549"/>
      <c r="F1549" s="43"/>
      <c r="G1549"/>
      <c r="H1549"/>
      <c r="L1549" s="51"/>
      <c r="M1549"/>
      <c r="S1549" s="16"/>
    </row>
    <row r="1550" spans="1:19" x14ac:dyDescent="0.35">
      <c r="A1550" s="43"/>
      <c r="B1550"/>
      <c r="C1550"/>
      <c r="D1550"/>
      <c r="E1550"/>
      <c r="F1550" s="43"/>
      <c r="G1550"/>
      <c r="H1550"/>
      <c r="L1550" s="51"/>
      <c r="M1550"/>
      <c r="S1550" s="16"/>
    </row>
    <row r="1551" spans="1:19" x14ac:dyDescent="0.35">
      <c r="A1551" s="43"/>
      <c r="B1551"/>
      <c r="C1551"/>
      <c r="D1551"/>
      <c r="E1551"/>
      <c r="F1551" s="43"/>
      <c r="G1551"/>
      <c r="H1551"/>
      <c r="L1551" s="51"/>
      <c r="M1551"/>
      <c r="S1551" s="16"/>
    </row>
    <row r="1552" spans="1:19" x14ac:dyDescent="0.35">
      <c r="A1552" s="41"/>
      <c r="B1552"/>
      <c r="C1552"/>
      <c r="D1552"/>
      <c r="E1552"/>
      <c r="F1552" s="43"/>
      <c r="G1552"/>
      <c r="H1552"/>
      <c r="L1552" s="51"/>
      <c r="M1552"/>
      <c r="S1552" s="16"/>
    </row>
    <row r="1553" spans="1:19" x14ac:dyDescent="0.35">
      <c r="A1553" s="43"/>
      <c r="B1553"/>
      <c r="C1553"/>
      <c r="D1553"/>
      <c r="E1553"/>
      <c r="F1553" s="43"/>
      <c r="G1553"/>
      <c r="H1553"/>
      <c r="L1553" s="51"/>
      <c r="M1553"/>
      <c r="S1553" s="16"/>
    </row>
    <row r="1554" spans="1:19" x14ac:dyDescent="0.35">
      <c r="A1554" s="43"/>
      <c r="B1554"/>
      <c r="C1554"/>
      <c r="D1554"/>
      <c r="E1554"/>
      <c r="F1554" s="43"/>
      <c r="G1554"/>
      <c r="H1554"/>
      <c r="L1554" s="51"/>
      <c r="M1554"/>
      <c r="S1554" s="16"/>
    </row>
    <row r="1555" spans="1:19" x14ac:dyDescent="0.35">
      <c r="A1555" s="41"/>
      <c r="B1555"/>
      <c r="C1555"/>
      <c r="D1555"/>
      <c r="E1555"/>
      <c r="F1555" s="43"/>
      <c r="G1555"/>
      <c r="H1555"/>
      <c r="L1555" s="51"/>
      <c r="M1555"/>
      <c r="S1555" s="16"/>
    </row>
    <row r="1556" spans="1:19" x14ac:dyDescent="0.35">
      <c r="A1556" s="43"/>
      <c r="B1556"/>
      <c r="C1556"/>
      <c r="D1556"/>
      <c r="E1556"/>
      <c r="F1556" s="43"/>
      <c r="G1556"/>
      <c r="H1556"/>
      <c r="L1556" s="51"/>
      <c r="M1556"/>
      <c r="S1556" s="16"/>
    </row>
    <row r="1557" spans="1:19" x14ac:dyDescent="0.35">
      <c r="A1557" s="43"/>
      <c r="B1557"/>
      <c r="C1557"/>
      <c r="D1557"/>
      <c r="E1557"/>
      <c r="F1557" s="43"/>
      <c r="G1557"/>
      <c r="H1557"/>
      <c r="L1557" s="51"/>
      <c r="M1557"/>
      <c r="S1557" s="16"/>
    </row>
    <row r="1558" spans="1:19" x14ac:dyDescent="0.35">
      <c r="A1558" s="41"/>
      <c r="B1558"/>
      <c r="C1558"/>
      <c r="D1558"/>
      <c r="E1558"/>
      <c r="F1558" s="43"/>
      <c r="G1558"/>
      <c r="H1558"/>
      <c r="L1558" s="51"/>
      <c r="M1558"/>
      <c r="S1558" s="16"/>
    </row>
    <row r="1559" spans="1:19" x14ac:dyDescent="0.35">
      <c r="A1559" s="43"/>
      <c r="B1559"/>
      <c r="C1559"/>
      <c r="D1559"/>
      <c r="E1559"/>
      <c r="F1559" s="43"/>
      <c r="G1559"/>
      <c r="H1559"/>
      <c r="L1559" s="51"/>
      <c r="M1559"/>
      <c r="S1559" s="16"/>
    </row>
    <row r="1560" spans="1:19" x14ac:dyDescent="0.35">
      <c r="A1560" s="43"/>
      <c r="B1560"/>
      <c r="C1560"/>
      <c r="D1560"/>
      <c r="E1560"/>
      <c r="F1560" s="43"/>
      <c r="G1560"/>
      <c r="H1560"/>
      <c r="L1560" s="51"/>
      <c r="M1560"/>
      <c r="S1560" s="16"/>
    </row>
    <row r="1561" spans="1:19" x14ac:dyDescent="0.35">
      <c r="A1561" s="41"/>
      <c r="B1561"/>
      <c r="C1561"/>
      <c r="D1561"/>
      <c r="E1561"/>
      <c r="F1561" s="43"/>
      <c r="G1561"/>
      <c r="H1561"/>
      <c r="L1561" s="51"/>
      <c r="M1561"/>
      <c r="S1561" s="16"/>
    </row>
    <row r="1562" spans="1:19" x14ac:dyDescent="0.35">
      <c r="A1562" s="43"/>
      <c r="B1562"/>
      <c r="C1562"/>
      <c r="D1562"/>
      <c r="E1562"/>
      <c r="F1562" s="43"/>
      <c r="G1562"/>
      <c r="H1562"/>
      <c r="L1562" s="51"/>
      <c r="M1562"/>
      <c r="S1562" s="16"/>
    </row>
    <row r="1563" spans="1:19" x14ac:dyDescent="0.35">
      <c r="A1563" s="43"/>
      <c r="B1563"/>
      <c r="C1563"/>
      <c r="D1563"/>
      <c r="E1563"/>
      <c r="F1563" s="43"/>
      <c r="G1563"/>
      <c r="H1563"/>
      <c r="L1563" s="51"/>
      <c r="M1563"/>
      <c r="S1563" s="16"/>
    </row>
    <row r="1564" spans="1:19" x14ac:dyDescent="0.35">
      <c r="A1564" s="41"/>
      <c r="B1564"/>
      <c r="C1564"/>
      <c r="D1564"/>
      <c r="E1564"/>
      <c r="F1564" s="43"/>
      <c r="G1564"/>
      <c r="H1564"/>
      <c r="L1564" s="51"/>
      <c r="M1564"/>
      <c r="S1564" s="16"/>
    </row>
    <row r="1565" spans="1:19" x14ac:dyDescent="0.35">
      <c r="A1565" s="43"/>
      <c r="B1565"/>
      <c r="C1565"/>
      <c r="D1565"/>
      <c r="E1565"/>
      <c r="F1565" s="43"/>
      <c r="G1565"/>
      <c r="H1565"/>
      <c r="L1565" s="51"/>
      <c r="M1565"/>
      <c r="S1565" s="16"/>
    </row>
    <row r="1566" spans="1:19" x14ac:dyDescent="0.35">
      <c r="A1566" s="43"/>
      <c r="B1566"/>
      <c r="C1566"/>
      <c r="D1566"/>
      <c r="E1566"/>
      <c r="F1566" s="43"/>
      <c r="G1566"/>
      <c r="H1566"/>
      <c r="L1566" s="51"/>
      <c r="M1566"/>
      <c r="S1566" s="16"/>
    </row>
    <row r="1567" spans="1:19" x14ac:dyDescent="0.35">
      <c r="A1567" s="41"/>
      <c r="B1567"/>
      <c r="C1567"/>
      <c r="D1567"/>
      <c r="E1567"/>
      <c r="F1567" s="43"/>
      <c r="G1567"/>
      <c r="H1567"/>
      <c r="L1567" s="51"/>
      <c r="M1567"/>
      <c r="S1567" s="16"/>
    </row>
    <row r="1568" spans="1:19" x14ac:dyDescent="0.35">
      <c r="A1568" s="43"/>
      <c r="B1568"/>
      <c r="C1568"/>
      <c r="D1568"/>
      <c r="E1568"/>
      <c r="F1568" s="43"/>
      <c r="G1568"/>
      <c r="H1568"/>
      <c r="L1568" s="51"/>
      <c r="M1568"/>
      <c r="S1568" s="16"/>
    </row>
    <row r="1569" spans="1:19" x14ac:dyDescent="0.35">
      <c r="A1569" s="43"/>
      <c r="B1569"/>
      <c r="C1569"/>
      <c r="D1569"/>
      <c r="E1569"/>
      <c r="F1569" s="43"/>
      <c r="G1569"/>
      <c r="H1569"/>
      <c r="L1569" s="51"/>
      <c r="M1569"/>
      <c r="S1569" s="16"/>
    </row>
    <row r="1570" spans="1:19" x14ac:dyDescent="0.35">
      <c r="A1570" s="41"/>
      <c r="B1570"/>
      <c r="C1570"/>
      <c r="D1570"/>
      <c r="E1570"/>
      <c r="F1570" s="43"/>
      <c r="G1570"/>
      <c r="H1570"/>
      <c r="L1570" s="51"/>
      <c r="M1570"/>
      <c r="S1570" s="16"/>
    </row>
    <row r="1571" spans="1:19" x14ac:dyDescent="0.35">
      <c r="A1571" s="43"/>
      <c r="B1571"/>
      <c r="C1571"/>
      <c r="D1571"/>
      <c r="E1571"/>
      <c r="F1571" s="43"/>
      <c r="G1571"/>
      <c r="H1571"/>
      <c r="L1571" s="51"/>
      <c r="M1571"/>
      <c r="S1571" s="16"/>
    </row>
    <row r="1572" spans="1:19" x14ac:dyDescent="0.35">
      <c r="A1572" s="43"/>
      <c r="B1572"/>
      <c r="C1572"/>
      <c r="D1572"/>
      <c r="E1572"/>
      <c r="F1572" s="43"/>
      <c r="G1572"/>
      <c r="H1572"/>
      <c r="L1572" s="51"/>
      <c r="M1572"/>
      <c r="S1572" s="16"/>
    </row>
    <row r="1573" spans="1:19" x14ac:dyDescent="0.35">
      <c r="A1573" s="41"/>
      <c r="B1573"/>
      <c r="C1573"/>
      <c r="D1573"/>
      <c r="E1573"/>
      <c r="F1573" s="43"/>
      <c r="G1573"/>
      <c r="H1573"/>
      <c r="L1573" s="51"/>
      <c r="M1573"/>
      <c r="S1573" s="16"/>
    </row>
    <row r="1574" spans="1:19" x14ac:dyDescent="0.35">
      <c r="A1574" s="43"/>
      <c r="B1574"/>
      <c r="C1574"/>
      <c r="D1574"/>
      <c r="E1574"/>
      <c r="F1574" s="43"/>
      <c r="G1574"/>
      <c r="H1574"/>
      <c r="L1574" s="51"/>
      <c r="M1574"/>
      <c r="S1574" s="16"/>
    </row>
    <row r="1575" spans="1:19" x14ac:dyDescent="0.35">
      <c r="A1575" s="43"/>
      <c r="B1575"/>
      <c r="C1575"/>
      <c r="D1575"/>
      <c r="E1575"/>
      <c r="F1575" s="43"/>
      <c r="G1575"/>
      <c r="H1575"/>
      <c r="L1575" s="51"/>
      <c r="M1575"/>
      <c r="S1575" s="16"/>
    </row>
    <row r="1576" spans="1:19" x14ac:dyDescent="0.35">
      <c r="A1576" s="41"/>
      <c r="B1576"/>
      <c r="C1576"/>
      <c r="D1576"/>
      <c r="E1576"/>
      <c r="F1576" s="43"/>
      <c r="G1576"/>
      <c r="H1576"/>
      <c r="L1576" s="51"/>
      <c r="M1576"/>
      <c r="S1576" s="16"/>
    </row>
    <row r="1577" spans="1:19" x14ac:dyDescent="0.35">
      <c r="A1577" s="43"/>
      <c r="B1577"/>
      <c r="C1577"/>
      <c r="D1577"/>
      <c r="E1577"/>
      <c r="F1577" s="43"/>
      <c r="G1577"/>
      <c r="H1577"/>
      <c r="L1577" s="51"/>
      <c r="M1577"/>
      <c r="S1577" s="16"/>
    </row>
    <row r="1578" spans="1:19" x14ac:dyDescent="0.35">
      <c r="A1578" s="43"/>
      <c r="B1578"/>
      <c r="C1578"/>
      <c r="D1578"/>
      <c r="E1578"/>
      <c r="F1578" s="43"/>
      <c r="G1578"/>
      <c r="H1578"/>
      <c r="L1578" s="51"/>
      <c r="M1578"/>
      <c r="S1578" s="16"/>
    </row>
    <row r="1579" spans="1:19" x14ac:dyDescent="0.35">
      <c r="A1579" s="41"/>
      <c r="B1579"/>
      <c r="C1579"/>
      <c r="D1579"/>
      <c r="E1579"/>
      <c r="F1579" s="43"/>
      <c r="G1579"/>
      <c r="H1579"/>
      <c r="L1579" s="51"/>
      <c r="M1579"/>
      <c r="S1579" s="16"/>
    </row>
    <row r="1580" spans="1:19" x14ac:dyDescent="0.35">
      <c r="A1580" s="43"/>
      <c r="B1580"/>
      <c r="C1580"/>
      <c r="D1580"/>
      <c r="E1580"/>
      <c r="F1580" s="43"/>
      <c r="G1580"/>
      <c r="H1580"/>
      <c r="L1580" s="51"/>
      <c r="M1580"/>
      <c r="S1580" s="16"/>
    </row>
    <row r="1581" spans="1:19" x14ac:dyDescent="0.35">
      <c r="A1581" s="43"/>
      <c r="B1581"/>
      <c r="C1581"/>
      <c r="D1581"/>
      <c r="E1581"/>
      <c r="F1581" s="43"/>
      <c r="G1581"/>
      <c r="H1581"/>
      <c r="L1581" s="51"/>
      <c r="M1581"/>
      <c r="S1581" s="16"/>
    </row>
    <row r="1582" spans="1:19" x14ac:dyDescent="0.35">
      <c r="A1582" s="41"/>
      <c r="B1582"/>
      <c r="C1582"/>
      <c r="D1582"/>
      <c r="E1582"/>
      <c r="F1582" s="43"/>
      <c r="G1582"/>
      <c r="H1582"/>
      <c r="L1582" s="51"/>
      <c r="M1582"/>
      <c r="S1582" s="16"/>
    </row>
    <row r="1583" spans="1:19" x14ac:dyDescent="0.35">
      <c r="A1583" s="43"/>
      <c r="B1583"/>
      <c r="C1583"/>
      <c r="D1583"/>
      <c r="E1583"/>
      <c r="F1583" s="43"/>
      <c r="G1583"/>
      <c r="H1583"/>
      <c r="L1583" s="51"/>
      <c r="M1583"/>
      <c r="S1583" s="16"/>
    </row>
    <row r="1584" spans="1:19" x14ac:dyDescent="0.35">
      <c r="A1584" s="43"/>
      <c r="B1584"/>
      <c r="C1584"/>
      <c r="D1584"/>
      <c r="E1584"/>
      <c r="F1584" s="43"/>
      <c r="G1584"/>
      <c r="H1584"/>
      <c r="L1584" s="51"/>
      <c r="M1584"/>
      <c r="S1584" s="16"/>
    </row>
    <row r="1585" spans="1:19" x14ac:dyDescent="0.35">
      <c r="A1585" s="41"/>
      <c r="B1585"/>
      <c r="C1585"/>
      <c r="D1585"/>
      <c r="E1585"/>
      <c r="F1585" s="43"/>
      <c r="G1585"/>
      <c r="H1585"/>
      <c r="L1585" s="51"/>
      <c r="M1585"/>
      <c r="S1585" s="16"/>
    </row>
    <row r="1586" spans="1:19" x14ac:dyDescent="0.35">
      <c r="A1586" s="43"/>
      <c r="B1586"/>
      <c r="C1586"/>
      <c r="D1586"/>
      <c r="E1586"/>
      <c r="F1586" s="43"/>
      <c r="G1586"/>
      <c r="H1586"/>
      <c r="L1586" s="51"/>
      <c r="M1586"/>
      <c r="S1586" s="16"/>
    </row>
    <row r="1587" spans="1:19" x14ac:dyDescent="0.35">
      <c r="A1587" s="43"/>
      <c r="B1587"/>
      <c r="C1587"/>
      <c r="D1587"/>
      <c r="E1587"/>
      <c r="F1587" s="43"/>
      <c r="G1587"/>
      <c r="H1587"/>
      <c r="L1587" s="51"/>
      <c r="M1587"/>
      <c r="S1587" s="16"/>
    </row>
    <row r="1588" spans="1:19" x14ac:dyDescent="0.35">
      <c r="A1588" s="41"/>
      <c r="B1588"/>
      <c r="C1588"/>
      <c r="D1588"/>
      <c r="E1588"/>
      <c r="F1588" s="43"/>
      <c r="G1588"/>
      <c r="H1588"/>
      <c r="L1588" s="51"/>
      <c r="M1588"/>
      <c r="S1588" s="16"/>
    </row>
    <row r="1589" spans="1:19" x14ac:dyDescent="0.35">
      <c r="A1589" s="43"/>
      <c r="B1589"/>
      <c r="C1589"/>
      <c r="D1589"/>
      <c r="E1589"/>
      <c r="F1589" s="43"/>
      <c r="G1589"/>
      <c r="H1589"/>
      <c r="L1589" s="51"/>
      <c r="M1589"/>
      <c r="S1589" s="16"/>
    </row>
    <row r="1590" spans="1:19" x14ac:dyDescent="0.35">
      <c r="A1590" s="43"/>
      <c r="B1590"/>
      <c r="C1590"/>
      <c r="D1590"/>
      <c r="E1590"/>
      <c r="F1590" s="43"/>
      <c r="G1590"/>
      <c r="H1590"/>
      <c r="L1590" s="51"/>
      <c r="M1590"/>
      <c r="S1590" s="16"/>
    </row>
    <row r="1591" spans="1:19" x14ac:dyDescent="0.35">
      <c r="A1591" s="41"/>
      <c r="B1591"/>
      <c r="C1591"/>
      <c r="D1591"/>
      <c r="E1591"/>
      <c r="F1591" s="43"/>
      <c r="G1591"/>
      <c r="H1591"/>
      <c r="L1591" s="51"/>
      <c r="M1591"/>
      <c r="S1591" s="16"/>
    </row>
    <row r="1592" spans="1:19" x14ac:dyDescent="0.35">
      <c r="A1592" s="43"/>
      <c r="B1592"/>
      <c r="C1592"/>
      <c r="D1592"/>
      <c r="E1592"/>
      <c r="F1592" s="43"/>
      <c r="G1592"/>
      <c r="H1592"/>
      <c r="L1592" s="51"/>
      <c r="M1592"/>
      <c r="S1592" s="16"/>
    </row>
    <row r="1593" spans="1:19" x14ac:dyDescent="0.35">
      <c r="A1593" s="43"/>
      <c r="B1593"/>
      <c r="C1593"/>
      <c r="D1593"/>
      <c r="E1593"/>
      <c r="F1593" s="43"/>
      <c r="G1593"/>
      <c r="H1593"/>
      <c r="L1593" s="51"/>
      <c r="M1593"/>
      <c r="S1593" s="16"/>
    </row>
    <row r="1594" spans="1:19" x14ac:dyDescent="0.35">
      <c r="A1594" s="41"/>
      <c r="B1594"/>
      <c r="C1594"/>
      <c r="D1594"/>
      <c r="E1594"/>
      <c r="F1594" s="43"/>
      <c r="G1594"/>
      <c r="H1594"/>
      <c r="L1594" s="51"/>
      <c r="M1594"/>
      <c r="S1594" s="16"/>
    </row>
    <row r="1595" spans="1:19" x14ac:dyDescent="0.35">
      <c r="A1595" s="43"/>
      <c r="B1595"/>
      <c r="C1595"/>
      <c r="D1595"/>
      <c r="E1595"/>
      <c r="F1595" s="43"/>
      <c r="G1595"/>
      <c r="H1595"/>
      <c r="L1595" s="51"/>
      <c r="M1595"/>
      <c r="S1595" s="16"/>
    </row>
    <row r="1596" spans="1:19" x14ac:dyDescent="0.35">
      <c r="A1596" s="43"/>
      <c r="B1596"/>
      <c r="C1596"/>
      <c r="D1596"/>
      <c r="E1596"/>
      <c r="F1596" s="43"/>
      <c r="G1596"/>
      <c r="H1596"/>
      <c r="L1596" s="51"/>
      <c r="M1596"/>
      <c r="S1596" s="16"/>
    </row>
    <row r="1597" spans="1:19" x14ac:dyDescent="0.35">
      <c r="A1597" s="41"/>
      <c r="B1597"/>
      <c r="C1597"/>
      <c r="D1597"/>
      <c r="E1597"/>
      <c r="F1597" s="43"/>
      <c r="G1597"/>
      <c r="H1597"/>
      <c r="L1597" s="51"/>
      <c r="M1597"/>
      <c r="S1597" s="16"/>
    </row>
    <row r="1598" spans="1:19" x14ac:dyDescent="0.35">
      <c r="A1598" s="43"/>
      <c r="B1598"/>
      <c r="C1598"/>
      <c r="D1598"/>
      <c r="E1598"/>
      <c r="F1598" s="43"/>
      <c r="G1598"/>
      <c r="H1598"/>
      <c r="L1598" s="51"/>
      <c r="M1598"/>
      <c r="S1598" s="16"/>
    </row>
    <row r="1599" spans="1:19" x14ac:dyDescent="0.35">
      <c r="A1599" s="43"/>
      <c r="B1599"/>
      <c r="C1599"/>
      <c r="D1599"/>
      <c r="E1599"/>
      <c r="F1599" s="43"/>
      <c r="G1599"/>
      <c r="H1599"/>
      <c r="L1599" s="51"/>
      <c r="M1599"/>
      <c r="S1599" s="16"/>
    </row>
    <row r="1600" spans="1:19" x14ac:dyDescent="0.35">
      <c r="A1600" s="41"/>
      <c r="B1600"/>
      <c r="C1600"/>
      <c r="D1600"/>
      <c r="E1600"/>
      <c r="F1600" s="43"/>
      <c r="G1600"/>
      <c r="H1600"/>
      <c r="L1600" s="51"/>
      <c r="M1600"/>
      <c r="S1600" s="16"/>
    </row>
    <row r="1601" spans="1:19" x14ac:dyDescent="0.35">
      <c r="A1601" s="43"/>
      <c r="B1601"/>
      <c r="C1601"/>
      <c r="D1601"/>
      <c r="E1601"/>
      <c r="F1601" s="43"/>
      <c r="G1601"/>
      <c r="H1601"/>
      <c r="L1601" s="51"/>
      <c r="M1601"/>
      <c r="S1601" s="16"/>
    </row>
    <row r="1602" spans="1:19" x14ac:dyDescent="0.35">
      <c r="A1602" s="43"/>
      <c r="B1602"/>
      <c r="C1602"/>
      <c r="D1602"/>
      <c r="E1602"/>
      <c r="F1602" s="43"/>
      <c r="G1602"/>
      <c r="H1602"/>
      <c r="L1602" s="51"/>
      <c r="M1602"/>
      <c r="S1602" s="16"/>
    </row>
    <row r="1603" spans="1:19" x14ac:dyDescent="0.35">
      <c r="A1603" s="41"/>
      <c r="B1603"/>
      <c r="C1603"/>
      <c r="D1603"/>
      <c r="E1603"/>
      <c r="F1603" s="43"/>
      <c r="G1603"/>
      <c r="H1603"/>
      <c r="L1603" s="51"/>
      <c r="M1603"/>
      <c r="S1603" s="16"/>
    </row>
    <row r="1604" spans="1:19" x14ac:dyDescent="0.35">
      <c r="A1604" s="43"/>
      <c r="B1604"/>
      <c r="C1604"/>
      <c r="D1604"/>
      <c r="E1604"/>
      <c r="F1604" s="43"/>
      <c r="G1604"/>
      <c r="H1604"/>
      <c r="L1604" s="51"/>
      <c r="M1604"/>
      <c r="S1604" s="16"/>
    </row>
    <row r="1605" spans="1:19" x14ac:dyDescent="0.35">
      <c r="A1605" s="43"/>
      <c r="B1605"/>
      <c r="C1605"/>
      <c r="D1605"/>
      <c r="E1605"/>
      <c r="F1605" s="43"/>
      <c r="G1605"/>
      <c r="H1605"/>
      <c r="L1605" s="51"/>
      <c r="M1605"/>
      <c r="S1605" s="16"/>
    </row>
    <row r="1606" spans="1:19" x14ac:dyDescent="0.35">
      <c r="A1606" s="41"/>
      <c r="B1606"/>
      <c r="C1606"/>
      <c r="D1606"/>
      <c r="E1606"/>
      <c r="F1606" s="43"/>
      <c r="G1606"/>
      <c r="H1606"/>
      <c r="L1606" s="51"/>
      <c r="M1606"/>
      <c r="S1606" s="16"/>
    </row>
    <row r="1607" spans="1:19" x14ac:dyDescent="0.35">
      <c r="A1607" s="43"/>
      <c r="B1607"/>
      <c r="C1607"/>
      <c r="D1607"/>
      <c r="E1607"/>
      <c r="F1607" s="43"/>
      <c r="G1607"/>
      <c r="H1607"/>
      <c r="L1607" s="51"/>
      <c r="M1607"/>
      <c r="S1607" s="16"/>
    </row>
    <row r="1608" spans="1:19" x14ac:dyDescent="0.35">
      <c r="A1608" s="43"/>
      <c r="B1608"/>
      <c r="C1608"/>
      <c r="D1608"/>
      <c r="E1608"/>
      <c r="F1608" s="43"/>
      <c r="G1608"/>
      <c r="H1608"/>
      <c r="L1608" s="51"/>
      <c r="M1608"/>
      <c r="S1608" s="16"/>
    </row>
    <row r="1609" spans="1:19" x14ac:dyDescent="0.35">
      <c r="A1609" s="41"/>
      <c r="B1609"/>
      <c r="C1609"/>
      <c r="D1609"/>
      <c r="E1609"/>
      <c r="F1609" s="43"/>
      <c r="G1609"/>
      <c r="H1609"/>
      <c r="L1609" s="51"/>
      <c r="M1609"/>
      <c r="S1609" s="16"/>
    </row>
    <row r="1610" spans="1:19" x14ac:dyDescent="0.35">
      <c r="A1610" s="43"/>
      <c r="B1610"/>
      <c r="C1610"/>
      <c r="D1610"/>
      <c r="E1610"/>
      <c r="F1610" s="43"/>
      <c r="G1610"/>
      <c r="H1610"/>
      <c r="L1610" s="51"/>
      <c r="M1610"/>
      <c r="S1610" s="16"/>
    </row>
    <row r="1611" spans="1:19" x14ac:dyDescent="0.35">
      <c r="A1611" s="43"/>
      <c r="B1611"/>
      <c r="C1611"/>
      <c r="D1611"/>
      <c r="E1611"/>
      <c r="F1611" s="43"/>
      <c r="G1611"/>
      <c r="H1611"/>
      <c r="L1611" s="51"/>
      <c r="M1611"/>
      <c r="S1611" s="16"/>
    </row>
    <row r="1612" spans="1:19" x14ac:dyDescent="0.35">
      <c r="A1612" s="41"/>
      <c r="B1612"/>
      <c r="C1612"/>
      <c r="D1612"/>
      <c r="E1612"/>
      <c r="F1612" s="43"/>
      <c r="G1612"/>
      <c r="H1612"/>
      <c r="L1612" s="51"/>
      <c r="M1612"/>
      <c r="S1612" s="16"/>
    </row>
    <row r="1613" spans="1:19" x14ac:dyDescent="0.35">
      <c r="A1613" s="43"/>
      <c r="B1613"/>
      <c r="C1613"/>
      <c r="D1613"/>
      <c r="E1613"/>
      <c r="F1613" s="43"/>
      <c r="G1613"/>
      <c r="H1613"/>
      <c r="L1613" s="51"/>
      <c r="M1613"/>
      <c r="S1613" s="16"/>
    </row>
    <row r="1614" spans="1:19" x14ac:dyDescent="0.35">
      <c r="A1614" s="43"/>
      <c r="B1614"/>
      <c r="C1614"/>
      <c r="D1614"/>
      <c r="E1614"/>
      <c r="F1614" s="43"/>
      <c r="G1614"/>
      <c r="H1614"/>
      <c r="L1614" s="51"/>
      <c r="M1614"/>
      <c r="S1614" s="16"/>
    </row>
    <row r="1615" spans="1:19" x14ac:dyDescent="0.35">
      <c r="A1615" s="41"/>
      <c r="B1615"/>
      <c r="C1615"/>
      <c r="D1615"/>
      <c r="E1615"/>
      <c r="F1615" s="43"/>
      <c r="G1615"/>
      <c r="H1615"/>
      <c r="L1615" s="51"/>
      <c r="M1615"/>
      <c r="S1615" s="16"/>
    </row>
    <row r="1616" spans="1:19" x14ac:dyDescent="0.35">
      <c r="A1616" s="43"/>
      <c r="B1616"/>
      <c r="C1616"/>
      <c r="D1616"/>
      <c r="E1616"/>
      <c r="F1616" s="43"/>
      <c r="G1616"/>
      <c r="H1616"/>
      <c r="L1616" s="51"/>
      <c r="M1616"/>
      <c r="S1616" s="16"/>
    </row>
    <row r="1617" spans="1:19" x14ac:dyDescent="0.35">
      <c r="A1617" s="43"/>
      <c r="B1617"/>
      <c r="C1617"/>
      <c r="D1617"/>
      <c r="E1617"/>
      <c r="F1617" s="43"/>
      <c r="G1617"/>
      <c r="H1617"/>
      <c r="L1617" s="51"/>
      <c r="M1617"/>
      <c r="S1617" s="16"/>
    </row>
    <row r="1618" spans="1:19" x14ac:dyDescent="0.35">
      <c r="A1618" s="41"/>
      <c r="B1618"/>
      <c r="C1618"/>
      <c r="D1618"/>
      <c r="E1618"/>
      <c r="F1618" s="43"/>
      <c r="G1618"/>
      <c r="H1618"/>
      <c r="L1618" s="51"/>
      <c r="M1618"/>
      <c r="S1618" s="16"/>
    </row>
    <row r="1619" spans="1:19" x14ac:dyDescent="0.35">
      <c r="A1619" s="43"/>
      <c r="B1619"/>
      <c r="C1619"/>
      <c r="D1619"/>
      <c r="E1619"/>
      <c r="F1619" s="43"/>
      <c r="G1619"/>
      <c r="H1619"/>
      <c r="L1619" s="51"/>
      <c r="M1619"/>
      <c r="S1619" s="16"/>
    </row>
    <row r="1620" spans="1:19" x14ac:dyDescent="0.35">
      <c r="A1620" s="43"/>
      <c r="B1620"/>
      <c r="C1620"/>
      <c r="D1620"/>
      <c r="E1620"/>
      <c r="F1620" s="43"/>
      <c r="G1620"/>
      <c r="H1620"/>
      <c r="L1620" s="51"/>
      <c r="M1620"/>
      <c r="S1620" s="16"/>
    </row>
    <row r="1621" spans="1:19" x14ac:dyDescent="0.35">
      <c r="A1621" s="41"/>
      <c r="B1621"/>
      <c r="C1621"/>
      <c r="D1621"/>
      <c r="E1621"/>
      <c r="F1621" s="43"/>
      <c r="G1621"/>
      <c r="H1621"/>
      <c r="L1621" s="51"/>
      <c r="M1621"/>
      <c r="S1621" s="16"/>
    </row>
    <row r="1622" spans="1:19" x14ac:dyDescent="0.35">
      <c r="A1622" s="43"/>
      <c r="B1622"/>
      <c r="C1622"/>
      <c r="D1622"/>
      <c r="E1622"/>
      <c r="F1622" s="43"/>
      <c r="G1622"/>
      <c r="H1622"/>
      <c r="L1622" s="51"/>
      <c r="M1622"/>
      <c r="S1622" s="16"/>
    </row>
    <row r="1623" spans="1:19" x14ac:dyDescent="0.35">
      <c r="A1623" s="43"/>
      <c r="B1623"/>
      <c r="C1623"/>
      <c r="D1623"/>
      <c r="E1623"/>
      <c r="F1623" s="43"/>
      <c r="G1623"/>
      <c r="H1623"/>
      <c r="L1623" s="51"/>
      <c r="M1623"/>
      <c r="S1623" s="16"/>
    </row>
    <row r="1624" spans="1:19" x14ac:dyDescent="0.35">
      <c r="A1624" s="41"/>
      <c r="B1624"/>
      <c r="C1624"/>
      <c r="D1624"/>
      <c r="E1624"/>
      <c r="F1624" s="43"/>
      <c r="G1624"/>
      <c r="H1624"/>
      <c r="L1624" s="51"/>
      <c r="M1624"/>
      <c r="S1624" s="16"/>
    </row>
    <row r="1625" spans="1:19" x14ac:dyDescent="0.35">
      <c r="A1625" s="43"/>
      <c r="B1625"/>
      <c r="C1625"/>
      <c r="D1625"/>
      <c r="E1625"/>
      <c r="F1625" s="43"/>
      <c r="G1625"/>
      <c r="H1625"/>
      <c r="L1625" s="51"/>
      <c r="M1625"/>
      <c r="S1625" s="16"/>
    </row>
    <row r="1626" spans="1:19" x14ac:dyDescent="0.35">
      <c r="A1626" s="43"/>
      <c r="B1626"/>
      <c r="C1626"/>
      <c r="D1626"/>
      <c r="E1626"/>
      <c r="F1626" s="43"/>
      <c r="G1626"/>
      <c r="H1626"/>
      <c r="L1626" s="51"/>
      <c r="M1626"/>
      <c r="S1626" s="16"/>
    </row>
    <row r="1627" spans="1:19" x14ac:dyDescent="0.35">
      <c r="A1627" s="41"/>
      <c r="B1627"/>
      <c r="C1627"/>
      <c r="D1627"/>
      <c r="E1627"/>
      <c r="F1627" s="43"/>
      <c r="G1627"/>
      <c r="H1627"/>
      <c r="L1627" s="51"/>
      <c r="M1627"/>
      <c r="S1627" s="16"/>
    </row>
    <row r="1628" spans="1:19" x14ac:dyDescent="0.35">
      <c r="A1628" s="43"/>
      <c r="B1628"/>
      <c r="C1628"/>
      <c r="D1628"/>
      <c r="E1628"/>
      <c r="F1628" s="43"/>
      <c r="G1628"/>
      <c r="H1628"/>
      <c r="L1628" s="51"/>
      <c r="M1628"/>
      <c r="S1628" s="16"/>
    </row>
    <row r="1629" spans="1:19" x14ac:dyDescent="0.35">
      <c r="A1629" s="43"/>
      <c r="B1629"/>
      <c r="C1629"/>
      <c r="D1629"/>
      <c r="E1629"/>
      <c r="F1629" s="43"/>
      <c r="G1629"/>
      <c r="H1629"/>
      <c r="L1629" s="51"/>
      <c r="M1629"/>
      <c r="S1629" s="16"/>
    </row>
    <row r="1630" spans="1:19" x14ac:dyDescent="0.35">
      <c r="A1630" s="41"/>
      <c r="B1630"/>
      <c r="C1630"/>
      <c r="D1630"/>
      <c r="E1630"/>
      <c r="F1630" s="43"/>
      <c r="G1630"/>
      <c r="H1630"/>
      <c r="L1630" s="51"/>
      <c r="M1630"/>
      <c r="S1630" s="16"/>
    </row>
    <row r="1631" spans="1:19" x14ac:dyDescent="0.35">
      <c r="A1631" s="43"/>
      <c r="B1631"/>
      <c r="C1631"/>
      <c r="D1631"/>
      <c r="E1631"/>
      <c r="F1631" s="43"/>
      <c r="G1631"/>
      <c r="H1631"/>
      <c r="L1631" s="51"/>
      <c r="M1631"/>
      <c r="S1631" s="16"/>
    </row>
    <row r="1632" spans="1:19" x14ac:dyDescent="0.35">
      <c r="A1632" s="43"/>
      <c r="B1632"/>
      <c r="C1632"/>
      <c r="D1632"/>
      <c r="E1632"/>
      <c r="F1632" s="43"/>
      <c r="G1632"/>
      <c r="H1632"/>
      <c r="L1632" s="51"/>
      <c r="M1632"/>
      <c r="S1632" s="16"/>
    </row>
    <row r="1633" spans="1:19" x14ac:dyDescent="0.35">
      <c r="A1633" s="41"/>
      <c r="B1633"/>
      <c r="C1633"/>
      <c r="D1633"/>
      <c r="E1633"/>
      <c r="F1633" s="43"/>
      <c r="G1633"/>
      <c r="H1633"/>
      <c r="L1633" s="51"/>
      <c r="M1633"/>
      <c r="S1633" s="16"/>
    </row>
    <row r="1634" spans="1:19" x14ac:dyDescent="0.35">
      <c r="A1634" s="43"/>
      <c r="B1634"/>
      <c r="C1634"/>
      <c r="D1634"/>
      <c r="E1634"/>
      <c r="F1634" s="43"/>
      <c r="G1634"/>
      <c r="H1634"/>
      <c r="L1634" s="51"/>
      <c r="M1634"/>
      <c r="S1634" s="16"/>
    </row>
    <row r="1635" spans="1:19" x14ac:dyDescent="0.35">
      <c r="A1635" s="43"/>
      <c r="B1635"/>
      <c r="C1635"/>
      <c r="D1635"/>
      <c r="E1635"/>
      <c r="F1635" s="43"/>
      <c r="G1635"/>
      <c r="H1635"/>
      <c r="L1635" s="51"/>
      <c r="M1635"/>
      <c r="S1635" s="16"/>
    </row>
    <row r="1636" spans="1:19" x14ac:dyDescent="0.35">
      <c r="A1636" s="41"/>
      <c r="B1636"/>
      <c r="C1636"/>
      <c r="D1636"/>
      <c r="E1636"/>
      <c r="F1636" s="43"/>
      <c r="G1636"/>
      <c r="H1636"/>
      <c r="L1636" s="51"/>
      <c r="M1636"/>
      <c r="S1636" s="16"/>
    </row>
    <row r="1637" spans="1:19" x14ac:dyDescent="0.35">
      <c r="A1637" s="43"/>
      <c r="B1637"/>
      <c r="C1637"/>
      <c r="D1637"/>
      <c r="E1637"/>
      <c r="F1637" s="43"/>
      <c r="G1637"/>
      <c r="H1637"/>
      <c r="L1637" s="51"/>
      <c r="M1637"/>
      <c r="S1637" s="16"/>
    </row>
    <row r="1638" spans="1:19" x14ac:dyDescent="0.35">
      <c r="A1638" s="43"/>
      <c r="B1638"/>
      <c r="C1638"/>
      <c r="D1638"/>
      <c r="E1638"/>
      <c r="F1638" s="43"/>
      <c r="G1638"/>
      <c r="H1638"/>
      <c r="L1638" s="51"/>
      <c r="M1638"/>
      <c r="S1638" s="16"/>
    </row>
    <row r="1639" spans="1:19" x14ac:dyDescent="0.35">
      <c r="A1639" s="41"/>
      <c r="B1639"/>
      <c r="C1639"/>
      <c r="D1639"/>
      <c r="E1639"/>
      <c r="F1639" s="43"/>
      <c r="G1639"/>
      <c r="H1639"/>
      <c r="L1639" s="51"/>
      <c r="M1639"/>
      <c r="S1639" s="16"/>
    </row>
    <row r="1640" spans="1:19" x14ac:dyDescent="0.35">
      <c r="A1640" s="43"/>
      <c r="B1640"/>
      <c r="C1640"/>
      <c r="D1640"/>
      <c r="E1640"/>
      <c r="F1640" s="43"/>
      <c r="G1640"/>
      <c r="H1640"/>
      <c r="L1640" s="51"/>
      <c r="M1640"/>
      <c r="S1640" s="16"/>
    </row>
    <row r="1641" spans="1:19" x14ac:dyDescent="0.35">
      <c r="A1641" s="43"/>
      <c r="B1641"/>
      <c r="C1641"/>
      <c r="D1641"/>
      <c r="E1641"/>
      <c r="F1641" s="43"/>
      <c r="G1641"/>
      <c r="H1641"/>
      <c r="L1641" s="51"/>
      <c r="M1641"/>
      <c r="S1641" s="16"/>
    </row>
    <row r="1642" spans="1:19" x14ac:dyDescent="0.35">
      <c r="A1642" s="41"/>
      <c r="B1642"/>
      <c r="C1642"/>
      <c r="D1642"/>
      <c r="E1642"/>
      <c r="F1642" s="43"/>
      <c r="G1642"/>
      <c r="H1642"/>
      <c r="L1642" s="51"/>
      <c r="M1642"/>
      <c r="S1642" s="16"/>
    </row>
    <row r="1643" spans="1:19" x14ac:dyDescent="0.35">
      <c r="A1643" s="43"/>
      <c r="B1643"/>
      <c r="C1643"/>
      <c r="D1643"/>
      <c r="E1643"/>
      <c r="F1643" s="43"/>
      <c r="G1643"/>
      <c r="H1643"/>
      <c r="L1643" s="51"/>
      <c r="M1643"/>
      <c r="S1643" s="16"/>
    </row>
    <row r="1644" spans="1:19" x14ac:dyDescent="0.35">
      <c r="A1644" s="43"/>
      <c r="B1644"/>
      <c r="C1644"/>
      <c r="D1644"/>
      <c r="E1644"/>
      <c r="F1644" s="43"/>
      <c r="G1644"/>
      <c r="H1644"/>
      <c r="L1644" s="51"/>
      <c r="M1644"/>
      <c r="S1644" s="16"/>
    </row>
    <row r="1645" spans="1:19" x14ac:dyDescent="0.35">
      <c r="A1645" s="41"/>
      <c r="B1645"/>
      <c r="C1645"/>
      <c r="D1645"/>
      <c r="E1645"/>
      <c r="F1645" s="43"/>
      <c r="G1645"/>
      <c r="H1645"/>
      <c r="L1645" s="51"/>
      <c r="M1645"/>
      <c r="S1645" s="16"/>
    </row>
    <row r="1646" spans="1:19" x14ac:dyDescent="0.35">
      <c r="A1646" s="43"/>
      <c r="B1646"/>
      <c r="C1646"/>
      <c r="D1646"/>
      <c r="E1646"/>
      <c r="F1646" s="43"/>
      <c r="G1646"/>
      <c r="H1646"/>
      <c r="L1646" s="51"/>
      <c r="M1646"/>
      <c r="S1646" s="16"/>
    </row>
    <row r="1647" spans="1:19" x14ac:dyDescent="0.35">
      <c r="A1647" s="43"/>
      <c r="B1647"/>
      <c r="C1647"/>
      <c r="D1647"/>
      <c r="E1647"/>
      <c r="F1647" s="43"/>
      <c r="G1647"/>
      <c r="H1647"/>
      <c r="L1647" s="51"/>
      <c r="M1647"/>
      <c r="S1647" s="16"/>
    </row>
    <row r="1648" spans="1:19" x14ac:dyDescent="0.35">
      <c r="A1648" s="41"/>
      <c r="B1648"/>
      <c r="C1648"/>
      <c r="D1648"/>
      <c r="E1648"/>
      <c r="F1648" s="43"/>
      <c r="G1648"/>
      <c r="H1648"/>
      <c r="L1648" s="51"/>
      <c r="M1648"/>
      <c r="S1648" s="16"/>
    </row>
    <row r="1649" spans="1:19" x14ac:dyDescent="0.35">
      <c r="A1649" s="43"/>
      <c r="B1649"/>
      <c r="C1649"/>
      <c r="D1649"/>
      <c r="E1649"/>
      <c r="F1649" s="43"/>
      <c r="G1649"/>
      <c r="H1649"/>
      <c r="L1649" s="51"/>
      <c r="M1649"/>
      <c r="S1649" s="16"/>
    </row>
    <row r="1650" spans="1:19" x14ac:dyDescent="0.35">
      <c r="A1650" s="43"/>
      <c r="B1650"/>
      <c r="C1650"/>
      <c r="D1650"/>
      <c r="E1650"/>
      <c r="F1650" s="43"/>
      <c r="G1650"/>
      <c r="H1650"/>
      <c r="L1650" s="51"/>
      <c r="M1650"/>
      <c r="S1650" s="16"/>
    </row>
    <row r="1651" spans="1:19" x14ac:dyDescent="0.35">
      <c r="A1651" s="41"/>
      <c r="B1651"/>
      <c r="C1651"/>
      <c r="D1651"/>
      <c r="E1651"/>
      <c r="F1651" s="43"/>
      <c r="G1651"/>
      <c r="H1651"/>
      <c r="L1651" s="51"/>
      <c r="M1651"/>
      <c r="S1651" s="16"/>
    </row>
    <row r="1652" spans="1:19" x14ac:dyDescent="0.35">
      <c r="A1652" s="43"/>
      <c r="B1652"/>
      <c r="C1652"/>
      <c r="D1652"/>
      <c r="E1652"/>
      <c r="F1652" s="43"/>
      <c r="G1652"/>
      <c r="H1652"/>
      <c r="L1652" s="51"/>
      <c r="M1652"/>
      <c r="S1652" s="16"/>
    </row>
    <row r="1653" spans="1:19" x14ac:dyDescent="0.35">
      <c r="A1653" s="43"/>
      <c r="B1653"/>
      <c r="C1653"/>
      <c r="D1653"/>
      <c r="E1653"/>
      <c r="F1653" s="43"/>
      <c r="G1653"/>
      <c r="H1653"/>
      <c r="L1653" s="51"/>
      <c r="M1653"/>
      <c r="S1653" s="16"/>
    </row>
    <row r="1654" spans="1:19" x14ac:dyDescent="0.35">
      <c r="A1654" s="41"/>
      <c r="B1654"/>
      <c r="C1654"/>
      <c r="D1654"/>
      <c r="E1654"/>
      <c r="F1654" s="43"/>
      <c r="G1654"/>
      <c r="H1654"/>
      <c r="L1654" s="51"/>
      <c r="M1654"/>
      <c r="S1654" s="16"/>
    </row>
    <row r="1655" spans="1:19" x14ac:dyDescent="0.35">
      <c r="A1655" s="43"/>
      <c r="B1655"/>
      <c r="C1655"/>
      <c r="D1655"/>
      <c r="E1655"/>
      <c r="F1655" s="43"/>
      <c r="G1655"/>
      <c r="H1655"/>
      <c r="L1655" s="51"/>
      <c r="M1655"/>
      <c r="S1655" s="16"/>
    </row>
    <row r="1656" spans="1:19" x14ac:dyDescent="0.35">
      <c r="A1656" s="43"/>
      <c r="B1656"/>
      <c r="C1656"/>
      <c r="D1656"/>
      <c r="E1656"/>
      <c r="F1656" s="43"/>
      <c r="G1656"/>
      <c r="H1656"/>
      <c r="L1656" s="51"/>
      <c r="M1656"/>
      <c r="S1656" s="16"/>
    </row>
    <row r="1657" spans="1:19" x14ac:dyDescent="0.35">
      <c r="A1657" s="41"/>
      <c r="B1657"/>
      <c r="C1657"/>
      <c r="D1657"/>
      <c r="E1657"/>
      <c r="F1657" s="43"/>
      <c r="G1657"/>
      <c r="H1657"/>
      <c r="L1657" s="51"/>
      <c r="M1657"/>
      <c r="S1657" s="16"/>
    </row>
    <row r="1658" spans="1:19" x14ac:dyDescent="0.35">
      <c r="A1658" s="43"/>
      <c r="B1658"/>
      <c r="C1658"/>
      <c r="D1658"/>
      <c r="E1658"/>
      <c r="F1658" s="43"/>
      <c r="G1658"/>
      <c r="H1658"/>
      <c r="L1658" s="51"/>
      <c r="M1658"/>
      <c r="S1658" s="16"/>
    </row>
    <row r="1659" spans="1:19" x14ac:dyDescent="0.35">
      <c r="A1659" s="43"/>
      <c r="B1659"/>
      <c r="C1659"/>
      <c r="D1659"/>
      <c r="E1659"/>
      <c r="F1659" s="43"/>
      <c r="G1659"/>
      <c r="H1659"/>
      <c r="L1659" s="51"/>
      <c r="M1659"/>
      <c r="S1659" s="16"/>
    </row>
    <row r="1660" spans="1:19" x14ac:dyDescent="0.35">
      <c r="A1660" s="41"/>
      <c r="B1660"/>
      <c r="C1660"/>
      <c r="D1660"/>
      <c r="E1660"/>
      <c r="F1660" s="43"/>
      <c r="G1660"/>
      <c r="H1660"/>
      <c r="L1660" s="51"/>
      <c r="M1660"/>
      <c r="S1660" s="16"/>
    </row>
    <row r="1661" spans="1:19" x14ac:dyDescent="0.35">
      <c r="A1661" s="43"/>
      <c r="B1661"/>
      <c r="C1661"/>
      <c r="D1661"/>
      <c r="E1661"/>
      <c r="F1661" s="43"/>
      <c r="G1661"/>
      <c r="H1661"/>
      <c r="L1661" s="51"/>
      <c r="M1661"/>
      <c r="S1661" s="16"/>
    </row>
    <row r="1662" spans="1:19" x14ac:dyDescent="0.35">
      <c r="A1662" s="43"/>
      <c r="B1662"/>
      <c r="C1662"/>
      <c r="D1662"/>
      <c r="E1662"/>
      <c r="F1662" s="43"/>
      <c r="G1662"/>
      <c r="H1662"/>
      <c r="L1662" s="51"/>
      <c r="M1662"/>
      <c r="S1662" s="16"/>
    </row>
    <row r="1663" spans="1:19" x14ac:dyDescent="0.35">
      <c r="A1663" s="41"/>
      <c r="B1663"/>
      <c r="C1663"/>
      <c r="D1663"/>
      <c r="E1663"/>
      <c r="F1663" s="43"/>
      <c r="G1663"/>
      <c r="H1663"/>
      <c r="L1663" s="51"/>
      <c r="M1663"/>
      <c r="S1663" s="16"/>
    </row>
    <row r="1664" spans="1:19" x14ac:dyDescent="0.35">
      <c r="A1664" s="43"/>
      <c r="B1664"/>
      <c r="C1664"/>
      <c r="D1664"/>
      <c r="E1664"/>
      <c r="F1664" s="43"/>
      <c r="G1664"/>
      <c r="H1664"/>
      <c r="L1664" s="51"/>
      <c r="M1664"/>
      <c r="S1664" s="16"/>
    </row>
    <row r="1665" spans="1:19" x14ac:dyDescent="0.35">
      <c r="A1665" s="43"/>
      <c r="B1665"/>
      <c r="C1665"/>
      <c r="D1665"/>
      <c r="E1665"/>
      <c r="F1665" s="43"/>
      <c r="G1665"/>
      <c r="H1665"/>
      <c r="L1665" s="51"/>
      <c r="M1665"/>
      <c r="S1665" s="16"/>
    </row>
    <row r="1666" spans="1:19" x14ac:dyDescent="0.35">
      <c r="A1666" s="41"/>
      <c r="B1666"/>
      <c r="C1666"/>
      <c r="D1666"/>
      <c r="E1666"/>
      <c r="F1666" s="43"/>
      <c r="G1666"/>
      <c r="H1666"/>
      <c r="L1666" s="51"/>
      <c r="M1666"/>
      <c r="S1666" s="16"/>
    </row>
    <row r="1667" spans="1:19" x14ac:dyDescent="0.35">
      <c r="A1667" s="43"/>
      <c r="B1667"/>
      <c r="C1667"/>
      <c r="D1667"/>
      <c r="E1667"/>
      <c r="F1667" s="43"/>
      <c r="G1667"/>
      <c r="H1667"/>
      <c r="L1667" s="51"/>
      <c r="M1667"/>
      <c r="S1667" s="16"/>
    </row>
    <row r="1668" spans="1:19" x14ac:dyDescent="0.35">
      <c r="A1668" s="43"/>
      <c r="B1668"/>
      <c r="C1668"/>
      <c r="D1668"/>
      <c r="E1668"/>
      <c r="F1668" s="43"/>
      <c r="G1668"/>
      <c r="H1668"/>
      <c r="L1668" s="51"/>
      <c r="M1668"/>
      <c r="S1668" s="16"/>
    </row>
    <row r="1669" spans="1:19" x14ac:dyDescent="0.35">
      <c r="A1669" s="41"/>
      <c r="B1669"/>
      <c r="C1669"/>
      <c r="D1669"/>
      <c r="E1669"/>
      <c r="F1669" s="43"/>
      <c r="G1669"/>
      <c r="H1669"/>
      <c r="L1669" s="51"/>
      <c r="M1669"/>
      <c r="S1669" s="16"/>
    </row>
    <row r="1670" spans="1:19" x14ac:dyDescent="0.35">
      <c r="A1670" s="43"/>
      <c r="B1670"/>
      <c r="C1670"/>
      <c r="D1670"/>
      <c r="E1670"/>
      <c r="F1670" s="43"/>
      <c r="G1670"/>
      <c r="H1670"/>
      <c r="L1670" s="51"/>
      <c r="M1670"/>
      <c r="S1670" s="16"/>
    </row>
    <row r="1671" spans="1:19" x14ac:dyDescent="0.35">
      <c r="A1671" s="43"/>
      <c r="B1671"/>
      <c r="C1671"/>
      <c r="D1671"/>
      <c r="E1671"/>
      <c r="F1671" s="43"/>
      <c r="G1671"/>
      <c r="H1671"/>
      <c r="L1671" s="51"/>
      <c r="M1671"/>
      <c r="S1671" s="16"/>
    </row>
    <row r="1672" spans="1:19" x14ac:dyDescent="0.35">
      <c r="A1672" s="41"/>
      <c r="B1672"/>
      <c r="C1672"/>
      <c r="D1672"/>
      <c r="E1672"/>
      <c r="F1672" s="43"/>
      <c r="G1672"/>
      <c r="H1672"/>
      <c r="L1672" s="51"/>
      <c r="M1672"/>
      <c r="S1672" s="16"/>
    </row>
    <row r="1673" spans="1:19" x14ac:dyDescent="0.35">
      <c r="A1673" s="43"/>
      <c r="B1673"/>
      <c r="C1673"/>
      <c r="D1673"/>
      <c r="E1673"/>
      <c r="F1673" s="43"/>
      <c r="G1673"/>
      <c r="H1673"/>
      <c r="L1673" s="51"/>
      <c r="M1673"/>
      <c r="S1673" s="16"/>
    </row>
    <row r="1674" spans="1:19" x14ac:dyDescent="0.35">
      <c r="A1674" s="43"/>
      <c r="B1674"/>
      <c r="C1674"/>
      <c r="D1674"/>
      <c r="E1674"/>
      <c r="F1674" s="43"/>
      <c r="G1674"/>
      <c r="H1674"/>
      <c r="L1674" s="51"/>
      <c r="M1674"/>
      <c r="S1674" s="16"/>
    </row>
    <row r="1675" spans="1:19" x14ac:dyDescent="0.35">
      <c r="A1675" s="41"/>
      <c r="B1675"/>
      <c r="C1675"/>
      <c r="D1675"/>
      <c r="E1675"/>
      <c r="F1675" s="43"/>
      <c r="G1675"/>
      <c r="H1675"/>
      <c r="L1675" s="51"/>
      <c r="M1675"/>
      <c r="S1675" s="16"/>
    </row>
    <row r="1676" spans="1:19" x14ac:dyDescent="0.35">
      <c r="A1676" s="43"/>
      <c r="B1676"/>
      <c r="C1676"/>
      <c r="D1676"/>
      <c r="E1676"/>
      <c r="F1676" s="43"/>
      <c r="G1676"/>
      <c r="H1676"/>
      <c r="L1676" s="51"/>
      <c r="M1676"/>
      <c r="S1676" s="16"/>
    </row>
    <row r="1677" spans="1:19" x14ac:dyDescent="0.35">
      <c r="A1677" s="43"/>
      <c r="B1677"/>
      <c r="C1677"/>
      <c r="D1677"/>
      <c r="E1677"/>
      <c r="F1677" s="43"/>
      <c r="G1677"/>
      <c r="H1677"/>
      <c r="L1677" s="51"/>
      <c r="M1677"/>
      <c r="S1677" s="16"/>
    </row>
    <row r="1678" spans="1:19" x14ac:dyDescent="0.35">
      <c r="A1678" s="41"/>
      <c r="B1678"/>
      <c r="C1678"/>
      <c r="D1678"/>
      <c r="E1678"/>
      <c r="F1678" s="43"/>
      <c r="G1678"/>
      <c r="H1678"/>
      <c r="L1678" s="51"/>
      <c r="M1678"/>
      <c r="S1678" s="16"/>
    </row>
    <row r="1679" spans="1:19" x14ac:dyDescent="0.35">
      <c r="A1679" s="43"/>
      <c r="B1679"/>
      <c r="C1679"/>
      <c r="D1679"/>
      <c r="E1679"/>
      <c r="F1679" s="43"/>
      <c r="G1679"/>
      <c r="H1679"/>
      <c r="L1679" s="51"/>
      <c r="M1679"/>
      <c r="S1679" s="16"/>
    </row>
    <row r="1680" spans="1:19" x14ac:dyDescent="0.35">
      <c r="A1680" s="43"/>
      <c r="B1680"/>
      <c r="C1680"/>
      <c r="D1680"/>
      <c r="E1680"/>
      <c r="F1680" s="43"/>
      <c r="G1680"/>
      <c r="H1680"/>
      <c r="L1680" s="51"/>
      <c r="M1680"/>
      <c r="S1680" s="16"/>
    </row>
    <row r="1681" spans="1:19" x14ac:dyDescent="0.35">
      <c r="A1681" s="41"/>
      <c r="B1681"/>
      <c r="C1681"/>
      <c r="D1681"/>
      <c r="E1681"/>
      <c r="F1681" s="43"/>
      <c r="G1681"/>
      <c r="H1681"/>
      <c r="L1681" s="51"/>
      <c r="M1681"/>
      <c r="S1681" s="16"/>
    </row>
    <row r="1682" spans="1:19" x14ac:dyDescent="0.35">
      <c r="A1682" s="43"/>
      <c r="B1682"/>
      <c r="C1682"/>
      <c r="D1682"/>
      <c r="E1682"/>
      <c r="F1682" s="43"/>
      <c r="G1682"/>
      <c r="H1682"/>
      <c r="L1682" s="51"/>
      <c r="M1682"/>
      <c r="S1682" s="16"/>
    </row>
    <row r="1683" spans="1:19" x14ac:dyDescent="0.35">
      <c r="A1683" s="43"/>
      <c r="B1683"/>
      <c r="C1683"/>
      <c r="D1683"/>
      <c r="E1683"/>
      <c r="F1683" s="43"/>
      <c r="G1683"/>
      <c r="H1683"/>
      <c r="L1683" s="51"/>
      <c r="M1683"/>
      <c r="S1683" s="16"/>
    </row>
    <row r="1684" spans="1:19" x14ac:dyDescent="0.35">
      <c r="A1684" s="41"/>
      <c r="B1684"/>
      <c r="C1684"/>
      <c r="D1684"/>
      <c r="E1684"/>
      <c r="F1684" s="43"/>
      <c r="G1684"/>
      <c r="H1684"/>
      <c r="L1684" s="51"/>
      <c r="M1684"/>
      <c r="S1684" s="16"/>
    </row>
    <row r="1685" spans="1:19" x14ac:dyDescent="0.35">
      <c r="A1685" s="43"/>
      <c r="B1685"/>
      <c r="C1685"/>
      <c r="D1685"/>
      <c r="E1685"/>
      <c r="F1685" s="43"/>
      <c r="G1685"/>
      <c r="H1685"/>
      <c r="L1685" s="51"/>
      <c r="M1685"/>
      <c r="S1685" s="16"/>
    </row>
    <row r="1686" spans="1:19" x14ac:dyDescent="0.35">
      <c r="A1686" s="43"/>
      <c r="B1686"/>
      <c r="C1686"/>
      <c r="D1686"/>
      <c r="E1686"/>
      <c r="F1686" s="43"/>
      <c r="G1686"/>
      <c r="H1686"/>
      <c r="L1686" s="51"/>
      <c r="M1686"/>
      <c r="S1686" s="16"/>
    </row>
    <row r="1687" spans="1:19" x14ac:dyDescent="0.35">
      <c r="A1687" s="41"/>
      <c r="B1687"/>
      <c r="C1687"/>
      <c r="D1687"/>
      <c r="E1687"/>
      <c r="F1687" s="43"/>
      <c r="G1687"/>
      <c r="H1687"/>
      <c r="L1687" s="51"/>
      <c r="M1687"/>
      <c r="S1687" s="16"/>
    </row>
    <row r="1688" spans="1:19" x14ac:dyDescent="0.35">
      <c r="A1688" s="43"/>
      <c r="B1688"/>
      <c r="C1688"/>
      <c r="D1688"/>
      <c r="E1688"/>
      <c r="F1688" s="43"/>
      <c r="G1688"/>
      <c r="H1688"/>
      <c r="L1688" s="51"/>
      <c r="M1688"/>
      <c r="S1688" s="16"/>
    </row>
    <row r="1689" spans="1:19" x14ac:dyDescent="0.35">
      <c r="A1689" s="43"/>
      <c r="B1689"/>
      <c r="C1689"/>
      <c r="D1689"/>
      <c r="E1689"/>
      <c r="F1689" s="43"/>
      <c r="G1689"/>
      <c r="H1689"/>
      <c r="L1689" s="51"/>
      <c r="M1689"/>
      <c r="S1689" s="16"/>
    </row>
    <row r="1690" spans="1:19" x14ac:dyDescent="0.35">
      <c r="A1690" s="41"/>
      <c r="B1690"/>
      <c r="C1690"/>
      <c r="D1690"/>
      <c r="E1690"/>
      <c r="F1690" s="43"/>
      <c r="G1690"/>
      <c r="H1690"/>
      <c r="L1690" s="51"/>
      <c r="M1690"/>
      <c r="S1690" s="16"/>
    </row>
    <row r="1691" spans="1:19" x14ac:dyDescent="0.35">
      <c r="A1691" s="43"/>
      <c r="B1691"/>
      <c r="C1691"/>
      <c r="D1691"/>
      <c r="E1691"/>
      <c r="F1691" s="43"/>
      <c r="G1691"/>
      <c r="H1691"/>
      <c r="L1691" s="51"/>
      <c r="M1691"/>
      <c r="S1691" s="16"/>
    </row>
    <row r="1692" spans="1:19" x14ac:dyDescent="0.35">
      <c r="A1692" s="43"/>
      <c r="B1692"/>
      <c r="C1692"/>
      <c r="D1692"/>
      <c r="E1692"/>
      <c r="F1692" s="43"/>
      <c r="G1692"/>
      <c r="H1692"/>
      <c r="L1692" s="51"/>
      <c r="M1692"/>
      <c r="S1692" s="16"/>
    </row>
    <row r="1693" spans="1:19" x14ac:dyDescent="0.35">
      <c r="A1693" s="41"/>
      <c r="B1693"/>
      <c r="C1693"/>
      <c r="D1693"/>
      <c r="E1693"/>
      <c r="F1693" s="43"/>
      <c r="G1693"/>
      <c r="H1693"/>
      <c r="L1693" s="51"/>
      <c r="M1693"/>
      <c r="S1693" s="16"/>
    </row>
    <row r="1694" spans="1:19" x14ac:dyDescent="0.35">
      <c r="A1694" s="43"/>
      <c r="B1694"/>
      <c r="C1694"/>
      <c r="D1694"/>
      <c r="E1694"/>
      <c r="F1694" s="43"/>
      <c r="G1694"/>
      <c r="H1694"/>
      <c r="L1694" s="51"/>
      <c r="M1694"/>
      <c r="S1694" s="16"/>
    </row>
    <row r="1695" spans="1:19" x14ac:dyDescent="0.35">
      <c r="A1695" s="43"/>
      <c r="B1695"/>
      <c r="C1695"/>
      <c r="D1695"/>
      <c r="E1695"/>
      <c r="F1695" s="43"/>
      <c r="G1695"/>
      <c r="H1695"/>
      <c r="L1695" s="51"/>
      <c r="M1695"/>
      <c r="S1695" s="16"/>
    </row>
    <row r="1696" spans="1:19" x14ac:dyDescent="0.35">
      <c r="A1696" s="41"/>
      <c r="B1696"/>
      <c r="C1696"/>
      <c r="D1696"/>
      <c r="E1696"/>
      <c r="F1696" s="43"/>
      <c r="G1696"/>
      <c r="H1696"/>
      <c r="L1696" s="51"/>
      <c r="M1696"/>
      <c r="S1696" s="16"/>
    </row>
    <row r="1697" spans="1:19" x14ac:dyDescent="0.35">
      <c r="A1697" s="43"/>
      <c r="B1697"/>
      <c r="C1697"/>
      <c r="D1697"/>
      <c r="E1697"/>
      <c r="F1697" s="43"/>
      <c r="G1697"/>
      <c r="H1697"/>
      <c r="L1697" s="51"/>
      <c r="M1697"/>
      <c r="S1697" s="16"/>
    </row>
    <row r="1698" spans="1:19" x14ac:dyDescent="0.35">
      <c r="A1698" s="43"/>
      <c r="B1698"/>
      <c r="C1698"/>
      <c r="D1698"/>
      <c r="E1698"/>
      <c r="F1698" s="43"/>
      <c r="G1698"/>
      <c r="H1698"/>
      <c r="L1698" s="51"/>
      <c r="M1698"/>
      <c r="S1698" s="16"/>
    </row>
    <row r="1699" spans="1:19" x14ac:dyDescent="0.35">
      <c r="A1699" s="41"/>
      <c r="B1699"/>
      <c r="C1699"/>
      <c r="D1699"/>
      <c r="E1699"/>
      <c r="F1699" s="43"/>
      <c r="G1699"/>
      <c r="H1699"/>
      <c r="L1699" s="51"/>
      <c r="M1699"/>
      <c r="S1699" s="16"/>
    </row>
    <row r="1700" spans="1:19" x14ac:dyDescent="0.35">
      <c r="A1700" s="43"/>
      <c r="B1700"/>
      <c r="C1700"/>
      <c r="D1700"/>
      <c r="E1700"/>
      <c r="F1700" s="43"/>
      <c r="G1700"/>
      <c r="H1700"/>
      <c r="L1700" s="51"/>
      <c r="M1700"/>
      <c r="S1700" s="16"/>
    </row>
    <row r="1701" spans="1:19" x14ac:dyDescent="0.35">
      <c r="A1701" s="43"/>
      <c r="B1701"/>
      <c r="C1701"/>
      <c r="D1701"/>
      <c r="E1701"/>
      <c r="F1701" s="43"/>
      <c r="G1701"/>
      <c r="H1701"/>
      <c r="L1701" s="51"/>
      <c r="M1701"/>
      <c r="S1701" s="16"/>
    </row>
    <row r="1702" spans="1:19" x14ac:dyDescent="0.35">
      <c r="A1702" s="41"/>
      <c r="B1702"/>
      <c r="C1702"/>
      <c r="D1702"/>
      <c r="E1702"/>
      <c r="F1702" s="43"/>
      <c r="G1702"/>
      <c r="H1702"/>
      <c r="L1702" s="51"/>
      <c r="M1702"/>
      <c r="S1702" s="16"/>
    </row>
    <row r="1703" spans="1:19" x14ac:dyDescent="0.35">
      <c r="A1703" s="43"/>
      <c r="B1703"/>
      <c r="C1703"/>
      <c r="D1703"/>
      <c r="E1703"/>
      <c r="F1703" s="43"/>
      <c r="G1703"/>
      <c r="H1703"/>
      <c r="L1703" s="51"/>
      <c r="M1703"/>
      <c r="S1703" s="16"/>
    </row>
    <row r="1704" spans="1:19" x14ac:dyDescent="0.35">
      <c r="A1704" s="43"/>
      <c r="B1704"/>
      <c r="C1704"/>
      <c r="D1704"/>
      <c r="E1704"/>
      <c r="F1704" s="43"/>
      <c r="G1704"/>
      <c r="H1704"/>
      <c r="L1704" s="51"/>
      <c r="M1704"/>
      <c r="S1704" s="16"/>
    </row>
    <row r="1705" spans="1:19" x14ac:dyDescent="0.35">
      <c r="A1705" s="41"/>
      <c r="B1705"/>
      <c r="C1705"/>
      <c r="D1705"/>
      <c r="E1705"/>
      <c r="F1705" s="43"/>
      <c r="G1705"/>
      <c r="H1705"/>
      <c r="L1705" s="51"/>
      <c r="M1705"/>
      <c r="S1705" s="16"/>
    </row>
    <row r="1706" spans="1:19" x14ac:dyDescent="0.35">
      <c r="A1706" s="43"/>
      <c r="B1706"/>
      <c r="C1706"/>
      <c r="D1706"/>
      <c r="E1706"/>
      <c r="F1706" s="43"/>
      <c r="G1706"/>
      <c r="H1706"/>
      <c r="L1706" s="51"/>
      <c r="M1706"/>
      <c r="S1706" s="16"/>
    </row>
    <row r="1707" spans="1:19" x14ac:dyDescent="0.35">
      <c r="A1707" s="43"/>
      <c r="B1707"/>
      <c r="C1707"/>
      <c r="D1707"/>
      <c r="E1707"/>
      <c r="F1707" s="43"/>
      <c r="G1707"/>
      <c r="H1707"/>
      <c r="L1707" s="51"/>
      <c r="M1707"/>
      <c r="S1707" s="16"/>
    </row>
    <row r="1708" spans="1:19" x14ac:dyDescent="0.35">
      <c r="A1708" s="41"/>
      <c r="B1708"/>
      <c r="C1708"/>
      <c r="D1708"/>
      <c r="E1708"/>
      <c r="F1708" s="43"/>
      <c r="G1708"/>
      <c r="H1708"/>
      <c r="L1708" s="51"/>
      <c r="M1708"/>
      <c r="S1708" s="16"/>
    </row>
    <row r="1709" spans="1:19" x14ac:dyDescent="0.35">
      <c r="A1709" s="43"/>
      <c r="B1709"/>
      <c r="C1709"/>
      <c r="D1709"/>
      <c r="E1709"/>
      <c r="F1709" s="43"/>
      <c r="G1709"/>
      <c r="H1709"/>
      <c r="L1709" s="51"/>
      <c r="M1709"/>
      <c r="S1709" s="16"/>
    </row>
    <row r="1710" spans="1:19" x14ac:dyDescent="0.35">
      <c r="A1710" s="43"/>
      <c r="B1710"/>
      <c r="C1710"/>
      <c r="D1710"/>
      <c r="E1710"/>
      <c r="F1710" s="43"/>
      <c r="G1710"/>
      <c r="H1710"/>
      <c r="L1710" s="51"/>
      <c r="M1710"/>
      <c r="S1710" s="16"/>
    </row>
    <row r="1711" spans="1:19" x14ac:dyDescent="0.35">
      <c r="A1711" s="41"/>
      <c r="B1711"/>
      <c r="C1711"/>
      <c r="D1711"/>
      <c r="E1711"/>
      <c r="F1711" s="43"/>
      <c r="G1711"/>
      <c r="H1711"/>
      <c r="L1711" s="51"/>
      <c r="M1711"/>
      <c r="S1711" s="16"/>
    </row>
    <row r="1712" spans="1:19" x14ac:dyDescent="0.35">
      <c r="A1712" s="43"/>
      <c r="B1712"/>
      <c r="C1712"/>
      <c r="D1712"/>
      <c r="E1712"/>
      <c r="F1712" s="43"/>
      <c r="G1712"/>
      <c r="H1712"/>
      <c r="L1712" s="51"/>
      <c r="M1712"/>
      <c r="S1712" s="16"/>
    </row>
    <row r="1713" spans="1:19" x14ac:dyDescent="0.35">
      <c r="A1713" s="43"/>
      <c r="B1713"/>
      <c r="C1713"/>
      <c r="D1713"/>
      <c r="E1713"/>
      <c r="F1713" s="43"/>
      <c r="G1713"/>
      <c r="H1713"/>
      <c r="L1713" s="51"/>
      <c r="M1713"/>
      <c r="S1713" s="16"/>
    </row>
    <row r="1714" spans="1:19" x14ac:dyDescent="0.35">
      <c r="A1714" s="41"/>
      <c r="B1714"/>
      <c r="C1714"/>
      <c r="D1714"/>
      <c r="E1714"/>
      <c r="F1714" s="43"/>
      <c r="G1714"/>
      <c r="H1714"/>
      <c r="L1714" s="51"/>
      <c r="M1714"/>
      <c r="S1714" s="16"/>
    </row>
    <row r="1715" spans="1:19" x14ac:dyDescent="0.35">
      <c r="A1715" s="43"/>
      <c r="B1715"/>
      <c r="C1715"/>
      <c r="D1715"/>
      <c r="E1715"/>
      <c r="F1715" s="43"/>
      <c r="G1715"/>
      <c r="H1715"/>
      <c r="L1715" s="51"/>
      <c r="M1715"/>
      <c r="S1715" s="16"/>
    </row>
    <row r="1716" spans="1:19" x14ac:dyDescent="0.35">
      <c r="A1716" s="43"/>
      <c r="B1716"/>
      <c r="C1716"/>
      <c r="D1716"/>
      <c r="E1716"/>
      <c r="F1716" s="43"/>
      <c r="G1716"/>
      <c r="H1716"/>
      <c r="L1716" s="51"/>
      <c r="M1716"/>
      <c r="S1716" s="16"/>
    </row>
    <row r="1717" spans="1:19" x14ac:dyDescent="0.35">
      <c r="A1717" s="41"/>
      <c r="B1717"/>
      <c r="C1717"/>
      <c r="D1717"/>
      <c r="E1717"/>
      <c r="F1717" s="43"/>
      <c r="G1717"/>
      <c r="H1717"/>
      <c r="L1717" s="51"/>
      <c r="M1717"/>
      <c r="S1717" s="16"/>
    </row>
    <row r="1718" spans="1:19" x14ac:dyDescent="0.35">
      <c r="A1718" s="43"/>
      <c r="B1718"/>
      <c r="C1718"/>
      <c r="D1718"/>
      <c r="E1718"/>
      <c r="F1718" s="43"/>
      <c r="G1718"/>
      <c r="H1718"/>
      <c r="L1718" s="51"/>
      <c r="M1718"/>
      <c r="S1718" s="16"/>
    </row>
    <row r="1719" spans="1:19" x14ac:dyDescent="0.35">
      <c r="A1719" s="43"/>
      <c r="B1719"/>
      <c r="C1719"/>
      <c r="D1719"/>
      <c r="E1719"/>
      <c r="F1719" s="43"/>
      <c r="G1719"/>
      <c r="H1719"/>
      <c r="L1719" s="51"/>
      <c r="M1719"/>
      <c r="S1719" s="16"/>
    </row>
    <row r="1720" spans="1:19" x14ac:dyDescent="0.35">
      <c r="A1720" s="41"/>
      <c r="B1720"/>
      <c r="C1720"/>
      <c r="D1720"/>
      <c r="E1720"/>
      <c r="F1720" s="43"/>
      <c r="G1720"/>
      <c r="H1720"/>
      <c r="L1720" s="51"/>
      <c r="M1720"/>
      <c r="S1720" s="16"/>
    </row>
    <row r="1721" spans="1:19" x14ac:dyDescent="0.35">
      <c r="A1721" s="43"/>
      <c r="B1721"/>
      <c r="C1721"/>
      <c r="D1721"/>
      <c r="E1721"/>
      <c r="F1721" s="43"/>
      <c r="G1721"/>
      <c r="H1721"/>
      <c r="L1721" s="51"/>
      <c r="M1721"/>
      <c r="S1721" s="16"/>
    </row>
    <row r="1722" spans="1:19" x14ac:dyDescent="0.35">
      <c r="A1722" s="43"/>
      <c r="B1722"/>
      <c r="C1722"/>
      <c r="D1722"/>
      <c r="E1722"/>
      <c r="F1722" s="43"/>
      <c r="G1722"/>
      <c r="H1722"/>
      <c r="L1722" s="51"/>
      <c r="M1722"/>
      <c r="S1722" s="16"/>
    </row>
    <row r="1723" spans="1:19" x14ac:dyDescent="0.35">
      <c r="A1723" s="41"/>
      <c r="B1723"/>
      <c r="C1723"/>
      <c r="D1723"/>
      <c r="E1723"/>
      <c r="F1723" s="43"/>
      <c r="G1723"/>
      <c r="H1723"/>
      <c r="L1723" s="51"/>
      <c r="M1723"/>
      <c r="S1723" s="16"/>
    </row>
    <row r="1724" spans="1:19" x14ac:dyDescent="0.35">
      <c r="A1724" s="43"/>
      <c r="B1724"/>
      <c r="C1724"/>
      <c r="D1724"/>
      <c r="E1724"/>
      <c r="F1724" s="43"/>
      <c r="G1724"/>
      <c r="H1724"/>
      <c r="L1724" s="51"/>
      <c r="M1724"/>
      <c r="S1724" s="16"/>
    </row>
    <row r="1725" spans="1:19" x14ac:dyDescent="0.35">
      <c r="A1725" s="43"/>
      <c r="B1725"/>
      <c r="C1725"/>
      <c r="D1725"/>
      <c r="E1725"/>
      <c r="F1725" s="43"/>
      <c r="G1725"/>
      <c r="H1725"/>
      <c r="L1725" s="51"/>
      <c r="M1725"/>
      <c r="S1725" s="16"/>
    </row>
    <row r="1726" spans="1:19" x14ac:dyDescent="0.35">
      <c r="A1726" s="41"/>
      <c r="B1726"/>
      <c r="C1726"/>
      <c r="D1726"/>
      <c r="E1726"/>
      <c r="F1726" s="43"/>
      <c r="G1726"/>
      <c r="H1726"/>
      <c r="L1726" s="51"/>
      <c r="M1726"/>
      <c r="S1726" s="16"/>
    </row>
    <row r="1727" spans="1:19" x14ac:dyDescent="0.35">
      <c r="A1727" s="43"/>
      <c r="B1727"/>
      <c r="C1727"/>
      <c r="D1727"/>
      <c r="E1727"/>
      <c r="F1727" s="43"/>
      <c r="G1727"/>
      <c r="H1727"/>
      <c r="L1727" s="51"/>
      <c r="M1727"/>
      <c r="S1727" s="16"/>
    </row>
    <row r="1728" spans="1:19" x14ac:dyDescent="0.35">
      <c r="A1728" s="43"/>
      <c r="B1728"/>
      <c r="C1728"/>
      <c r="D1728"/>
      <c r="E1728"/>
      <c r="F1728" s="43"/>
      <c r="G1728"/>
      <c r="H1728"/>
      <c r="L1728" s="51"/>
      <c r="M1728"/>
      <c r="S1728" s="16"/>
    </row>
    <row r="1729" spans="1:19" x14ac:dyDescent="0.35">
      <c r="A1729" s="41"/>
      <c r="B1729"/>
      <c r="C1729"/>
      <c r="D1729"/>
      <c r="E1729"/>
      <c r="F1729" s="43"/>
      <c r="G1729"/>
      <c r="H1729"/>
      <c r="L1729" s="51"/>
      <c r="M1729"/>
      <c r="S1729" s="16"/>
    </row>
    <row r="1730" spans="1:19" x14ac:dyDescent="0.35">
      <c r="A1730" s="43"/>
      <c r="B1730"/>
      <c r="C1730"/>
      <c r="D1730"/>
      <c r="E1730"/>
      <c r="F1730" s="43"/>
      <c r="G1730"/>
      <c r="H1730"/>
      <c r="L1730" s="51"/>
      <c r="M1730"/>
      <c r="S1730" s="16"/>
    </row>
    <row r="1731" spans="1:19" x14ac:dyDescent="0.35">
      <c r="A1731" s="43"/>
      <c r="B1731"/>
      <c r="C1731"/>
      <c r="D1731"/>
      <c r="E1731"/>
      <c r="F1731" s="43"/>
      <c r="G1731"/>
      <c r="H1731"/>
      <c r="L1731" s="51"/>
      <c r="M1731"/>
      <c r="S1731" s="16"/>
    </row>
    <row r="1732" spans="1:19" x14ac:dyDescent="0.35">
      <c r="A1732" s="41"/>
      <c r="B1732"/>
      <c r="C1732"/>
      <c r="D1732"/>
      <c r="E1732"/>
      <c r="F1732" s="43"/>
      <c r="G1732"/>
      <c r="H1732"/>
      <c r="L1732" s="51"/>
      <c r="M1732"/>
      <c r="S1732" s="16"/>
    </row>
    <row r="1733" spans="1:19" x14ac:dyDescent="0.35">
      <c r="A1733" s="43"/>
      <c r="B1733"/>
      <c r="C1733"/>
      <c r="D1733"/>
      <c r="E1733"/>
      <c r="F1733" s="43"/>
      <c r="G1733"/>
      <c r="H1733"/>
      <c r="L1733" s="51"/>
      <c r="M1733"/>
      <c r="S1733" s="16"/>
    </row>
    <row r="1734" spans="1:19" x14ac:dyDescent="0.35">
      <c r="A1734" s="43"/>
      <c r="B1734"/>
      <c r="C1734"/>
      <c r="D1734"/>
      <c r="E1734"/>
      <c r="F1734" s="43"/>
      <c r="G1734"/>
      <c r="H1734"/>
      <c r="L1734" s="51"/>
      <c r="M1734"/>
      <c r="S1734" s="16"/>
    </row>
    <row r="1735" spans="1:19" x14ac:dyDescent="0.35">
      <c r="A1735" s="41"/>
      <c r="B1735"/>
      <c r="C1735"/>
      <c r="D1735"/>
      <c r="E1735"/>
      <c r="F1735" s="43"/>
      <c r="G1735"/>
      <c r="H1735"/>
      <c r="L1735" s="51"/>
      <c r="M1735"/>
      <c r="S1735" s="16"/>
    </row>
    <row r="1736" spans="1:19" x14ac:dyDescent="0.35">
      <c r="A1736" s="43"/>
      <c r="B1736"/>
      <c r="C1736"/>
      <c r="D1736"/>
      <c r="E1736"/>
      <c r="F1736" s="43"/>
      <c r="G1736"/>
      <c r="H1736"/>
      <c r="L1736" s="51"/>
      <c r="M1736"/>
      <c r="S1736" s="16"/>
    </row>
    <row r="1737" spans="1:19" x14ac:dyDescent="0.35">
      <c r="A1737" s="43"/>
      <c r="B1737"/>
      <c r="C1737"/>
      <c r="D1737"/>
      <c r="E1737"/>
      <c r="F1737" s="43"/>
      <c r="G1737"/>
      <c r="H1737"/>
      <c r="L1737" s="51"/>
      <c r="M1737"/>
      <c r="S1737" s="16"/>
    </row>
    <row r="1738" spans="1:19" x14ac:dyDescent="0.35">
      <c r="A1738" s="41"/>
      <c r="B1738"/>
      <c r="C1738"/>
      <c r="D1738"/>
      <c r="E1738"/>
      <c r="F1738" s="43"/>
      <c r="G1738"/>
      <c r="H1738"/>
      <c r="L1738" s="51"/>
      <c r="M1738"/>
      <c r="S1738" s="16"/>
    </row>
    <row r="1739" spans="1:19" x14ac:dyDescent="0.35">
      <c r="A1739" s="43"/>
      <c r="B1739"/>
      <c r="C1739"/>
      <c r="D1739"/>
      <c r="E1739"/>
      <c r="F1739" s="43"/>
      <c r="G1739"/>
      <c r="H1739"/>
      <c r="L1739" s="51"/>
      <c r="M1739"/>
      <c r="S1739" s="16"/>
    </row>
    <row r="1740" spans="1:19" x14ac:dyDescent="0.35">
      <c r="A1740" s="43"/>
      <c r="B1740"/>
      <c r="C1740"/>
      <c r="D1740"/>
      <c r="E1740"/>
      <c r="F1740" s="43"/>
      <c r="G1740"/>
      <c r="H1740"/>
      <c r="L1740" s="51"/>
      <c r="M1740"/>
      <c r="S1740" s="16"/>
    </row>
    <row r="1741" spans="1:19" x14ac:dyDescent="0.35">
      <c r="A1741" s="41"/>
      <c r="B1741"/>
      <c r="C1741"/>
      <c r="D1741"/>
      <c r="E1741"/>
      <c r="F1741" s="43"/>
      <c r="G1741"/>
      <c r="H1741"/>
      <c r="L1741" s="51"/>
      <c r="M1741"/>
      <c r="S1741" s="16"/>
    </row>
    <row r="1742" spans="1:19" x14ac:dyDescent="0.35">
      <c r="A1742" s="43"/>
      <c r="B1742"/>
      <c r="C1742"/>
      <c r="D1742"/>
      <c r="E1742"/>
      <c r="F1742" s="43"/>
      <c r="G1742"/>
      <c r="H1742"/>
      <c r="L1742" s="51"/>
      <c r="M1742"/>
      <c r="S1742" s="16"/>
    </row>
    <row r="1743" spans="1:19" x14ac:dyDescent="0.35">
      <c r="A1743" s="43"/>
      <c r="B1743"/>
      <c r="C1743"/>
      <c r="D1743"/>
      <c r="E1743"/>
      <c r="F1743" s="43"/>
      <c r="G1743"/>
      <c r="H1743"/>
      <c r="L1743" s="51"/>
      <c r="M1743"/>
      <c r="S1743" s="16"/>
    </row>
    <row r="1744" spans="1:19" x14ac:dyDescent="0.35">
      <c r="A1744" s="41"/>
      <c r="B1744"/>
      <c r="C1744"/>
      <c r="D1744"/>
      <c r="E1744"/>
      <c r="F1744" s="43"/>
      <c r="G1744"/>
      <c r="H1744"/>
      <c r="L1744" s="51"/>
      <c r="M1744"/>
      <c r="S1744" s="16"/>
    </row>
    <row r="1745" spans="1:19" x14ac:dyDescent="0.35">
      <c r="A1745" s="43"/>
      <c r="B1745"/>
      <c r="C1745"/>
      <c r="D1745"/>
      <c r="E1745"/>
      <c r="F1745" s="43"/>
      <c r="G1745"/>
      <c r="H1745"/>
      <c r="L1745" s="51"/>
      <c r="M1745"/>
      <c r="S1745" s="16"/>
    </row>
    <row r="1746" spans="1:19" x14ac:dyDescent="0.35">
      <c r="A1746" s="43"/>
      <c r="B1746"/>
      <c r="C1746"/>
      <c r="D1746"/>
      <c r="E1746"/>
      <c r="F1746" s="43"/>
      <c r="G1746"/>
      <c r="H1746"/>
      <c r="L1746" s="51"/>
      <c r="M1746"/>
      <c r="S1746" s="16"/>
    </row>
    <row r="1747" spans="1:19" x14ac:dyDescent="0.35">
      <c r="A1747" s="41"/>
      <c r="B1747"/>
      <c r="C1747"/>
      <c r="D1747"/>
      <c r="E1747"/>
      <c r="F1747" s="43"/>
      <c r="G1747"/>
      <c r="H1747"/>
      <c r="L1747" s="51"/>
      <c r="M1747"/>
      <c r="S1747" s="16"/>
    </row>
    <row r="1748" spans="1:19" x14ac:dyDescent="0.35">
      <c r="A1748" s="43"/>
      <c r="B1748"/>
      <c r="C1748"/>
      <c r="D1748"/>
      <c r="E1748"/>
      <c r="F1748" s="43"/>
      <c r="G1748"/>
      <c r="H1748"/>
      <c r="L1748" s="51"/>
      <c r="M1748"/>
      <c r="S1748" s="16"/>
    </row>
    <row r="1749" spans="1:19" x14ac:dyDescent="0.35">
      <c r="A1749" s="43"/>
      <c r="B1749"/>
      <c r="C1749"/>
      <c r="D1749"/>
      <c r="E1749"/>
      <c r="F1749" s="43"/>
      <c r="G1749"/>
      <c r="H1749"/>
      <c r="L1749" s="51"/>
      <c r="M1749"/>
      <c r="S1749" s="16"/>
    </row>
    <row r="1750" spans="1:19" x14ac:dyDescent="0.35">
      <c r="A1750" s="41"/>
      <c r="B1750"/>
      <c r="C1750"/>
      <c r="D1750"/>
      <c r="E1750"/>
      <c r="F1750" s="43"/>
      <c r="G1750"/>
      <c r="H1750"/>
      <c r="L1750" s="51"/>
      <c r="M1750"/>
      <c r="S1750" s="16"/>
    </row>
    <row r="1751" spans="1:19" x14ac:dyDescent="0.35">
      <c r="A1751" s="43"/>
      <c r="B1751"/>
      <c r="C1751"/>
      <c r="D1751"/>
      <c r="E1751"/>
      <c r="F1751" s="43"/>
      <c r="G1751"/>
      <c r="H1751"/>
      <c r="L1751" s="51"/>
      <c r="M1751"/>
      <c r="S1751" s="16"/>
    </row>
    <row r="1752" spans="1:19" x14ac:dyDescent="0.35">
      <c r="A1752" s="43"/>
      <c r="B1752"/>
      <c r="C1752"/>
      <c r="D1752"/>
      <c r="E1752"/>
      <c r="F1752" s="43"/>
      <c r="G1752"/>
      <c r="H1752"/>
      <c r="L1752" s="51"/>
      <c r="M1752"/>
      <c r="S1752" s="16"/>
    </row>
    <row r="1753" spans="1:19" x14ac:dyDescent="0.35">
      <c r="A1753" s="41"/>
      <c r="B1753"/>
      <c r="C1753"/>
      <c r="D1753"/>
      <c r="E1753"/>
      <c r="F1753" s="43"/>
      <c r="G1753"/>
      <c r="H1753"/>
      <c r="L1753" s="51"/>
      <c r="M1753"/>
      <c r="S1753" s="16"/>
    </row>
    <row r="1754" spans="1:19" x14ac:dyDescent="0.35">
      <c r="A1754" s="43"/>
      <c r="B1754"/>
      <c r="C1754"/>
      <c r="D1754"/>
      <c r="E1754"/>
      <c r="F1754" s="43"/>
      <c r="G1754"/>
      <c r="H1754"/>
      <c r="L1754" s="51"/>
      <c r="M1754"/>
      <c r="S1754" s="16"/>
    </row>
    <row r="1755" spans="1:19" x14ac:dyDescent="0.35">
      <c r="A1755" s="43"/>
      <c r="B1755"/>
      <c r="C1755"/>
      <c r="D1755"/>
      <c r="E1755"/>
      <c r="F1755" s="43"/>
      <c r="G1755"/>
      <c r="H1755"/>
      <c r="L1755" s="51"/>
      <c r="M1755"/>
      <c r="S1755" s="16"/>
    </row>
    <row r="1756" spans="1:19" x14ac:dyDescent="0.35">
      <c r="A1756" s="41"/>
      <c r="B1756"/>
      <c r="C1756"/>
      <c r="D1756"/>
      <c r="E1756"/>
      <c r="F1756" s="43"/>
      <c r="G1756"/>
      <c r="H1756"/>
      <c r="L1756" s="51"/>
      <c r="M1756"/>
      <c r="S1756" s="16"/>
    </row>
    <row r="1757" spans="1:19" x14ac:dyDescent="0.35">
      <c r="A1757" s="43"/>
      <c r="B1757"/>
      <c r="C1757"/>
      <c r="D1757"/>
      <c r="E1757"/>
      <c r="F1757" s="43"/>
      <c r="G1757"/>
      <c r="H1757"/>
      <c r="L1757" s="51"/>
      <c r="M1757"/>
      <c r="S1757" s="16"/>
    </row>
    <row r="1758" spans="1:19" x14ac:dyDescent="0.35">
      <c r="A1758" s="43"/>
      <c r="B1758"/>
      <c r="C1758"/>
      <c r="D1758"/>
      <c r="E1758"/>
      <c r="F1758" s="43"/>
      <c r="G1758"/>
      <c r="H1758"/>
      <c r="L1758" s="51"/>
      <c r="M1758"/>
      <c r="S1758" s="16"/>
    </row>
    <row r="1759" spans="1:19" x14ac:dyDescent="0.35">
      <c r="A1759" s="41"/>
      <c r="B1759"/>
      <c r="C1759"/>
      <c r="D1759"/>
      <c r="E1759"/>
      <c r="F1759" s="43"/>
      <c r="G1759"/>
      <c r="H1759"/>
      <c r="L1759" s="51"/>
      <c r="M1759"/>
      <c r="S1759" s="16"/>
    </row>
    <row r="1760" spans="1:19" x14ac:dyDescent="0.35">
      <c r="A1760" s="43"/>
      <c r="B1760"/>
      <c r="C1760"/>
      <c r="D1760"/>
      <c r="E1760"/>
      <c r="F1760" s="43"/>
      <c r="G1760"/>
      <c r="H1760"/>
      <c r="L1760" s="51"/>
      <c r="M1760"/>
      <c r="S1760" s="16"/>
    </row>
    <row r="1761" spans="1:19" x14ac:dyDescent="0.35">
      <c r="A1761" s="43"/>
      <c r="B1761"/>
      <c r="C1761"/>
      <c r="D1761"/>
      <c r="E1761"/>
      <c r="F1761" s="43"/>
      <c r="G1761"/>
      <c r="H1761"/>
      <c r="L1761" s="51"/>
      <c r="M1761"/>
      <c r="S1761" s="16"/>
    </row>
    <row r="1762" spans="1:19" x14ac:dyDescent="0.35">
      <c r="A1762" s="41"/>
      <c r="B1762"/>
      <c r="C1762"/>
      <c r="D1762"/>
      <c r="E1762"/>
      <c r="F1762" s="43"/>
      <c r="G1762"/>
      <c r="H1762"/>
      <c r="L1762" s="51"/>
      <c r="M1762"/>
      <c r="S1762" s="16"/>
    </row>
    <row r="1763" spans="1:19" x14ac:dyDescent="0.35">
      <c r="A1763" s="43"/>
      <c r="B1763"/>
      <c r="C1763"/>
      <c r="D1763"/>
      <c r="E1763"/>
      <c r="F1763" s="43"/>
      <c r="G1763"/>
      <c r="H1763"/>
      <c r="L1763" s="51"/>
      <c r="M1763"/>
      <c r="S1763" s="16"/>
    </row>
    <row r="1764" spans="1:19" x14ac:dyDescent="0.35">
      <c r="A1764" s="43"/>
      <c r="B1764"/>
      <c r="C1764"/>
      <c r="D1764"/>
      <c r="E1764"/>
      <c r="F1764" s="43"/>
      <c r="G1764"/>
      <c r="H1764"/>
      <c r="L1764" s="51"/>
      <c r="M1764"/>
      <c r="S1764" s="16"/>
    </row>
    <row r="1765" spans="1:19" x14ac:dyDescent="0.35">
      <c r="A1765" s="41"/>
      <c r="B1765"/>
      <c r="C1765"/>
      <c r="D1765"/>
      <c r="E1765"/>
      <c r="F1765" s="43"/>
      <c r="G1765"/>
      <c r="H1765"/>
      <c r="L1765" s="51"/>
      <c r="M1765"/>
      <c r="S1765" s="16"/>
    </row>
    <row r="1766" spans="1:19" x14ac:dyDescent="0.35">
      <c r="A1766" s="43"/>
      <c r="B1766"/>
      <c r="C1766"/>
      <c r="D1766"/>
      <c r="E1766"/>
      <c r="F1766" s="43"/>
      <c r="G1766"/>
      <c r="H1766"/>
      <c r="L1766" s="51"/>
      <c r="M1766"/>
      <c r="S1766" s="16"/>
    </row>
    <row r="1767" spans="1:19" x14ac:dyDescent="0.35">
      <c r="A1767" s="43"/>
      <c r="B1767"/>
      <c r="C1767"/>
      <c r="D1767"/>
      <c r="E1767"/>
      <c r="F1767" s="43"/>
      <c r="G1767"/>
      <c r="H1767"/>
      <c r="L1767" s="51"/>
      <c r="M1767"/>
      <c r="S1767" s="16"/>
    </row>
    <row r="1768" spans="1:19" x14ac:dyDescent="0.35">
      <c r="A1768" s="41"/>
      <c r="B1768"/>
      <c r="C1768"/>
      <c r="D1768"/>
      <c r="E1768"/>
      <c r="F1768" s="43"/>
      <c r="G1768"/>
      <c r="H1768"/>
      <c r="L1768" s="51"/>
      <c r="M1768"/>
      <c r="S1768" s="16"/>
    </row>
    <row r="1769" spans="1:19" x14ac:dyDescent="0.35">
      <c r="A1769" s="43"/>
      <c r="B1769"/>
      <c r="C1769"/>
      <c r="D1769"/>
      <c r="E1769"/>
      <c r="F1769" s="43"/>
      <c r="G1769"/>
      <c r="H1769"/>
      <c r="L1769" s="51"/>
      <c r="M1769"/>
      <c r="S1769" s="16"/>
    </row>
    <row r="1770" spans="1:19" x14ac:dyDescent="0.35">
      <c r="A1770" s="43"/>
      <c r="B1770"/>
      <c r="C1770"/>
      <c r="D1770"/>
      <c r="E1770"/>
      <c r="F1770" s="43"/>
      <c r="G1770"/>
      <c r="H1770"/>
      <c r="L1770" s="51"/>
      <c r="M1770"/>
      <c r="S1770" s="16"/>
    </row>
    <row r="1771" spans="1:19" x14ac:dyDescent="0.35">
      <c r="A1771" s="41"/>
      <c r="B1771"/>
      <c r="C1771"/>
      <c r="D1771"/>
      <c r="E1771"/>
      <c r="F1771" s="43"/>
      <c r="G1771"/>
      <c r="H1771"/>
      <c r="L1771" s="51"/>
      <c r="M1771"/>
      <c r="S1771" s="16"/>
    </row>
    <row r="1772" spans="1:19" x14ac:dyDescent="0.35">
      <c r="A1772" s="43"/>
      <c r="B1772"/>
      <c r="C1772"/>
      <c r="D1772"/>
      <c r="E1772"/>
      <c r="F1772" s="43"/>
      <c r="G1772"/>
      <c r="H1772"/>
      <c r="L1772" s="51"/>
      <c r="M1772"/>
      <c r="S1772" s="16"/>
    </row>
    <row r="1773" spans="1:19" x14ac:dyDescent="0.35">
      <c r="A1773" s="43"/>
      <c r="B1773"/>
      <c r="C1773"/>
      <c r="D1773"/>
      <c r="E1773"/>
      <c r="F1773" s="43"/>
      <c r="G1773"/>
      <c r="H1773"/>
      <c r="L1773" s="51"/>
      <c r="M1773"/>
      <c r="S1773" s="16"/>
    </row>
    <row r="1774" spans="1:19" x14ac:dyDescent="0.35">
      <c r="A1774" s="41"/>
      <c r="B1774"/>
      <c r="C1774"/>
      <c r="D1774"/>
      <c r="E1774"/>
      <c r="F1774" s="43"/>
      <c r="G1774"/>
      <c r="H1774"/>
      <c r="L1774" s="51"/>
      <c r="M1774"/>
      <c r="S1774" s="16"/>
    </row>
    <row r="1775" spans="1:19" x14ac:dyDescent="0.35">
      <c r="A1775" s="43"/>
      <c r="B1775"/>
      <c r="C1775"/>
      <c r="D1775"/>
      <c r="E1775"/>
      <c r="F1775" s="43"/>
      <c r="G1775"/>
      <c r="H1775"/>
      <c r="L1775" s="51"/>
      <c r="M1775"/>
      <c r="S1775" s="16"/>
    </row>
    <row r="1776" spans="1:19" x14ac:dyDescent="0.35">
      <c r="A1776" s="43"/>
      <c r="B1776"/>
      <c r="C1776"/>
      <c r="D1776"/>
      <c r="E1776"/>
      <c r="F1776" s="43"/>
      <c r="G1776"/>
      <c r="H1776"/>
      <c r="L1776" s="51"/>
      <c r="M1776"/>
      <c r="S1776" s="16"/>
    </row>
    <row r="1777" spans="1:19" x14ac:dyDescent="0.35">
      <c r="A1777" s="41"/>
      <c r="B1777"/>
      <c r="C1777"/>
      <c r="D1777"/>
      <c r="E1777"/>
      <c r="F1777" s="43"/>
      <c r="G1777"/>
      <c r="H1777"/>
      <c r="L1777" s="51"/>
      <c r="M1777"/>
      <c r="S1777" s="16"/>
    </row>
    <row r="1778" spans="1:19" x14ac:dyDescent="0.35">
      <c r="A1778" s="43"/>
      <c r="B1778"/>
      <c r="C1778"/>
      <c r="D1778"/>
      <c r="E1778"/>
      <c r="F1778" s="43"/>
      <c r="G1778"/>
      <c r="H1778"/>
      <c r="L1778" s="51"/>
      <c r="M1778"/>
      <c r="S1778" s="16"/>
    </row>
    <row r="1779" spans="1:19" x14ac:dyDescent="0.35">
      <c r="A1779" s="43"/>
      <c r="B1779"/>
      <c r="C1779"/>
      <c r="D1779"/>
      <c r="E1779"/>
      <c r="F1779" s="43"/>
      <c r="G1779"/>
      <c r="H1779"/>
      <c r="L1779" s="51"/>
      <c r="M1779"/>
      <c r="S1779" s="16"/>
    </row>
    <row r="1780" spans="1:19" x14ac:dyDescent="0.35">
      <c r="A1780" s="41"/>
      <c r="B1780"/>
      <c r="C1780"/>
      <c r="D1780"/>
      <c r="E1780"/>
      <c r="F1780" s="43"/>
      <c r="G1780"/>
      <c r="H1780"/>
      <c r="L1780" s="51"/>
      <c r="M1780"/>
      <c r="S1780" s="16"/>
    </row>
    <row r="1781" spans="1:19" x14ac:dyDescent="0.35">
      <c r="A1781" s="43"/>
      <c r="B1781"/>
      <c r="C1781"/>
      <c r="D1781"/>
      <c r="E1781"/>
      <c r="F1781" s="43"/>
      <c r="G1781"/>
      <c r="H1781"/>
      <c r="L1781" s="51"/>
      <c r="M1781"/>
      <c r="S1781" s="16"/>
    </row>
    <row r="1782" spans="1:19" x14ac:dyDescent="0.35">
      <c r="A1782" s="43"/>
      <c r="B1782"/>
      <c r="C1782"/>
      <c r="D1782"/>
      <c r="E1782"/>
      <c r="F1782" s="43"/>
      <c r="G1782"/>
      <c r="H1782"/>
      <c r="L1782" s="51"/>
      <c r="M1782"/>
      <c r="S1782" s="16"/>
    </row>
    <row r="1783" spans="1:19" x14ac:dyDescent="0.35">
      <c r="A1783" s="41"/>
      <c r="B1783"/>
      <c r="C1783"/>
      <c r="D1783"/>
      <c r="E1783"/>
      <c r="F1783" s="43"/>
      <c r="G1783"/>
      <c r="H1783"/>
      <c r="L1783" s="51"/>
      <c r="M1783"/>
      <c r="S1783" s="16"/>
    </row>
    <row r="1784" spans="1:19" x14ac:dyDescent="0.35">
      <c r="A1784" s="43"/>
      <c r="B1784"/>
      <c r="C1784"/>
      <c r="D1784"/>
      <c r="E1784"/>
      <c r="F1784" s="43"/>
      <c r="G1784"/>
      <c r="H1784"/>
      <c r="L1784" s="51"/>
      <c r="M1784"/>
      <c r="S1784" s="16"/>
    </row>
    <row r="1785" spans="1:19" x14ac:dyDescent="0.35">
      <c r="A1785" s="43"/>
      <c r="B1785"/>
      <c r="C1785"/>
      <c r="D1785"/>
      <c r="E1785"/>
      <c r="F1785" s="43"/>
      <c r="G1785"/>
      <c r="H1785"/>
      <c r="L1785" s="51"/>
      <c r="M1785"/>
      <c r="S1785" s="16"/>
    </row>
    <row r="1786" spans="1:19" x14ac:dyDescent="0.35">
      <c r="A1786" s="41"/>
      <c r="B1786"/>
      <c r="C1786"/>
      <c r="D1786"/>
      <c r="E1786"/>
      <c r="F1786" s="43"/>
      <c r="G1786"/>
      <c r="H1786"/>
      <c r="L1786" s="51"/>
      <c r="M1786"/>
      <c r="S1786" s="16"/>
    </row>
    <row r="1787" spans="1:19" x14ac:dyDescent="0.35">
      <c r="A1787" s="43"/>
      <c r="B1787"/>
      <c r="C1787"/>
      <c r="D1787"/>
      <c r="E1787"/>
      <c r="F1787" s="43"/>
      <c r="G1787"/>
      <c r="H1787"/>
      <c r="L1787" s="51"/>
      <c r="M1787"/>
      <c r="S1787" s="16"/>
    </row>
    <row r="1788" spans="1:19" x14ac:dyDescent="0.35">
      <c r="A1788" s="43"/>
      <c r="B1788"/>
      <c r="C1788"/>
      <c r="D1788"/>
      <c r="E1788"/>
      <c r="F1788" s="43"/>
      <c r="G1788"/>
      <c r="H1788"/>
      <c r="L1788" s="51"/>
      <c r="M1788"/>
      <c r="S1788" s="16"/>
    </row>
    <row r="1789" spans="1:19" x14ac:dyDescent="0.35">
      <c r="A1789" s="41"/>
      <c r="B1789"/>
      <c r="C1789"/>
      <c r="D1789"/>
      <c r="E1789"/>
      <c r="F1789" s="43"/>
      <c r="G1789"/>
      <c r="H1789"/>
      <c r="L1789" s="51"/>
      <c r="M1789"/>
      <c r="S1789" s="16"/>
    </row>
    <row r="1790" spans="1:19" x14ac:dyDescent="0.35">
      <c r="A1790" s="43"/>
      <c r="B1790"/>
      <c r="C1790"/>
      <c r="D1790"/>
      <c r="E1790"/>
      <c r="F1790" s="43"/>
      <c r="G1790"/>
      <c r="H1790"/>
      <c r="L1790" s="51"/>
      <c r="M1790"/>
      <c r="S1790" s="16"/>
    </row>
    <row r="1791" spans="1:19" x14ac:dyDescent="0.35">
      <c r="A1791" s="43"/>
      <c r="B1791"/>
      <c r="C1791"/>
      <c r="D1791"/>
      <c r="E1791"/>
      <c r="F1791" s="43"/>
      <c r="G1791"/>
      <c r="H1791"/>
      <c r="L1791" s="51"/>
      <c r="M1791"/>
      <c r="S1791" s="16"/>
    </row>
    <row r="1792" spans="1:19" x14ac:dyDescent="0.35">
      <c r="A1792" s="41"/>
      <c r="B1792"/>
      <c r="C1792"/>
      <c r="D1792"/>
      <c r="E1792"/>
      <c r="F1792" s="43"/>
      <c r="G1792"/>
      <c r="H1792"/>
      <c r="L1792" s="51"/>
      <c r="M1792"/>
      <c r="S1792" s="16"/>
    </row>
    <row r="1793" spans="1:19" x14ac:dyDescent="0.35">
      <c r="A1793" s="43"/>
      <c r="B1793"/>
      <c r="C1793"/>
      <c r="D1793"/>
      <c r="E1793"/>
      <c r="F1793" s="43"/>
      <c r="G1793"/>
      <c r="H1793"/>
      <c r="L1793" s="51"/>
      <c r="M1793"/>
      <c r="S1793" s="16"/>
    </row>
    <row r="1794" spans="1:19" x14ac:dyDescent="0.35">
      <c r="A1794" s="43"/>
      <c r="B1794"/>
      <c r="C1794"/>
      <c r="D1794"/>
      <c r="E1794"/>
      <c r="F1794" s="43"/>
      <c r="G1794"/>
      <c r="H1794"/>
      <c r="L1794" s="51"/>
      <c r="M1794"/>
      <c r="S1794" s="16"/>
    </row>
    <row r="1795" spans="1:19" x14ac:dyDescent="0.35">
      <c r="A1795" s="41"/>
      <c r="B1795"/>
      <c r="C1795"/>
      <c r="D1795"/>
      <c r="E1795"/>
      <c r="F1795" s="43"/>
      <c r="G1795"/>
      <c r="H1795"/>
      <c r="L1795" s="51"/>
      <c r="M1795"/>
      <c r="S1795" s="16"/>
    </row>
    <row r="1796" spans="1:19" x14ac:dyDescent="0.35">
      <c r="A1796" s="43"/>
      <c r="B1796"/>
      <c r="C1796"/>
      <c r="D1796"/>
      <c r="E1796"/>
      <c r="F1796" s="43"/>
      <c r="G1796"/>
      <c r="H1796"/>
      <c r="L1796" s="51"/>
      <c r="M1796"/>
      <c r="S1796" s="16"/>
    </row>
    <row r="1797" spans="1:19" x14ac:dyDescent="0.35">
      <c r="A1797" s="43"/>
      <c r="B1797"/>
      <c r="C1797"/>
      <c r="D1797"/>
      <c r="E1797"/>
      <c r="F1797" s="43"/>
      <c r="G1797"/>
      <c r="H1797"/>
      <c r="L1797" s="51"/>
      <c r="M1797"/>
      <c r="S1797" s="16"/>
    </row>
    <row r="1798" spans="1:19" x14ac:dyDescent="0.35">
      <c r="A1798" s="41"/>
      <c r="B1798"/>
      <c r="C1798"/>
      <c r="D1798"/>
      <c r="E1798"/>
      <c r="F1798" s="43"/>
      <c r="G1798"/>
      <c r="H1798"/>
      <c r="L1798" s="51"/>
      <c r="M1798"/>
      <c r="S1798" s="16"/>
    </row>
    <row r="1799" spans="1:19" x14ac:dyDescent="0.35">
      <c r="A1799" s="43"/>
      <c r="B1799"/>
      <c r="C1799"/>
      <c r="D1799"/>
      <c r="E1799"/>
      <c r="F1799" s="43"/>
      <c r="G1799"/>
      <c r="H1799"/>
      <c r="L1799" s="51"/>
      <c r="M1799"/>
      <c r="S1799" s="16"/>
    </row>
    <row r="1800" spans="1:19" x14ac:dyDescent="0.35">
      <c r="A1800" s="43"/>
      <c r="B1800"/>
      <c r="C1800"/>
      <c r="D1800"/>
      <c r="E1800"/>
      <c r="F1800" s="43"/>
      <c r="G1800"/>
      <c r="H1800"/>
      <c r="L1800" s="51"/>
      <c r="M1800"/>
      <c r="S1800" s="16"/>
    </row>
    <row r="1801" spans="1:19" x14ac:dyDescent="0.35">
      <c r="A1801" s="41"/>
      <c r="B1801"/>
      <c r="C1801"/>
      <c r="D1801"/>
      <c r="E1801"/>
      <c r="F1801" s="43"/>
      <c r="G1801"/>
      <c r="H1801"/>
      <c r="L1801" s="51"/>
      <c r="M1801"/>
      <c r="S1801" s="16"/>
    </row>
    <row r="1802" spans="1:19" x14ac:dyDescent="0.35">
      <c r="A1802" s="43"/>
      <c r="B1802"/>
      <c r="C1802"/>
      <c r="D1802"/>
      <c r="E1802"/>
      <c r="F1802" s="43"/>
      <c r="G1802"/>
      <c r="H1802"/>
      <c r="L1802" s="51"/>
      <c r="M1802"/>
      <c r="S1802" s="16"/>
    </row>
    <row r="1803" spans="1:19" x14ac:dyDescent="0.35">
      <c r="A1803" s="43"/>
      <c r="B1803"/>
      <c r="C1803"/>
      <c r="D1803"/>
      <c r="E1803"/>
      <c r="F1803" s="43"/>
      <c r="G1803"/>
      <c r="H1803"/>
      <c r="L1803" s="51"/>
      <c r="M1803"/>
      <c r="S1803" s="16"/>
    </row>
    <row r="1804" spans="1:19" x14ac:dyDescent="0.35">
      <c r="A1804" s="41"/>
      <c r="B1804"/>
      <c r="C1804"/>
      <c r="D1804"/>
      <c r="E1804"/>
      <c r="F1804" s="43"/>
      <c r="G1804"/>
      <c r="H1804"/>
      <c r="L1804" s="51"/>
      <c r="M1804"/>
      <c r="S1804" s="16"/>
    </row>
    <row r="1805" spans="1:19" x14ac:dyDescent="0.35">
      <c r="A1805" s="43"/>
      <c r="B1805"/>
      <c r="C1805"/>
      <c r="D1805"/>
      <c r="E1805"/>
      <c r="F1805" s="43"/>
      <c r="G1805"/>
      <c r="H1805"/>
      <c r="L1805" s="51"/>
      <c r="M1805"/>
      <c r="S1805" s="16"/>
    </row>
    <row r="1806" spans="1:19" x14ac:dyDescent="0.35">
      <c r="A1806" s="43"/>
      <c r="B1806"/>
      <c r="C1806"/>
      <c r="D1806"/>
      <c r="E1806"/>
      <c r="F1806" s="43"/>
      <c r="G1806"/>
      <c r="H1806"/>
      <c r="L1806" s="51"/>
      <c r="M1806"/>
      <c r="S1806" s="16"/>
    </row>
    <row r="1807" spans="1:19" x14ac:dyDescent="0.35">
      <c r="A1807" s="41"/>
      <c r="B1807"/>
      <c r="C1807"/>
      <c r="D1807"/>
      <c r="E1807"/>
      <c r="F1807" s="43"/>
      <c r="G1807"/>
      <c r="H1807"/>
      <c r="L1807" s="51"/>
      <c r="M1807"/>
      <c r="S1807" s="16"/>
    </row>
    <row r="1808" spans="1:19" x14ac:dyDescent="0.35">
      <c r="A1808" s="43"/>
      <c r="B1808"/>
      <c r="C1808"/>
      <c r="D1808"/>
      <c r="E1808"/>
      <c r="F1808" s="43"/>
      <c r="G1808"/>
      <c r="H1808"/>
      <c r="L1808" s="51"/>
      <c r="M1808"/>
      <c r="S1808" s="16"/>
    </row>
    <row r="1809" spans="1:19" x14ac:dyDescent="0.35">
      <c r="A1809" s="43"/>
      <c r="B1809"/>
      <c r="C1809"/>
      <c r="D1809"/>
      <c r="E1809"/>
      <c r="F1809" s="43"/>
      <c r="G1809"/>
      <c r="H1809"/>
      <c r="L1809" s="51"/>
      <c r="M1809"/>
      <c r="S1809" s="16"/>
    </row>
    <row r="1810" spans="1:19" x14ac:dyDescent="0.35">
      <c r="A1810" s="41"/>
      <c r="B1810"/>
      <c r="C1810"/>
      <c r="D1810"/>
      <c r="E1810"/>
      <c r="F1810" s="43"/>
      <c r="G1810"/>
      <c r="H1810"/>
      <c r="L1810" s="51"/>
      <c r="M1810"/>
      <c r="S1810" s="16"/>
    </row>
    <row r="1811" spans="1:19" x14ac:dyDescent="0.35">
      <c r="A1811" s="43"/>
      <c r="B1811"/>
      <c r="C1811"/>
      <c r="D1811"/>
      <c r="E1811"/>
      <c r="F1811" s="43"/>
      <c r="G1811"/>
      <c r="H1811"/>
      <c r="L1811" s="51"/>
      <c r="M1811"/>
      <c r="S1811" s="16"/>
    </row>
    <row r="1812" spans="1:19" x14ac:dyDescent="0.35">
      <c r="A1812" s="43"/>
      <c r="B1812"/>
      <c r="C1812"/>
      <c r="D1812"/>
      <c r="E1812"/>
      <c r="F1812" s="43"/>
      <c r="G1812"/>
      <c r="H1812"/>
      <c r="L1812" s="51"/>
      <c r="M1812"/>
      <c r="S1812" s="16"/>
    </row>
    <row r="1813" spans="1:19" x14ac:dyDescent="0.35">
      <c r="A1813" s="41"/>
      <c r="B1813"/>
      <c r="C1813"/>
      <c r="D1813"/>
      <c r="E1813"/>
      <c r="F1813" s="43"/>
      <c r="G1813"/>
      <c r="H1813"/>
      <c r="L1813" s="51"/>
      <c r="M1813"/>
      <c r="S1813" s="16"/>
    </row>
    <row r="1814" spans="1:19" x14ac:dyDescent="0.35">
      <c r="A1814" s="43"/>
      <c r="B1814"/>
      <c r="C1814"/>
      <c r="D1814"/>
      <c r="E1814"/>
      <c r="F1814" s="43"/>
      <c r="G1814"/>
      <c r="H1814"/>
      <c r="L1814" s="51"/>
      <c r="M1814"/>
      <c r="S1814" s="16"/>
    </row>
    <row r="1815" spans="1:19" x14ac:dyDescent="0.35">
      <c r="A1815" s="43"/>
      <c r="B1815"/>
      <c r="C1815"/>
      <c r="D1815"/>
      <c r="E1815"/>
      <c r="F1815" s="43"/>
      <c r="G1815"/>
      <c r="H1815"/>
      <c r="L1815" s="51"/>
      <c r="M1815"/>
      <c r="S1815" s="16"/>
    </row>
    <row r="1816" spans="1:19" x14ac:dyDescent="0.35">
      <c r="A1816" s="41"/>
      <c r="B1816"/>
      <c r="C1816"/>
      <c r="D1816"/>
      <c r="E1816"/>
      <c r="F1816" s="43"/>
      <c r="G1816"/>
      <c r="H1816"/>
      <c r="L1816" s="51"/>
      <c r="M1816"/>
      <c r="S1816" s="16"/>
    </row>
    <row r="1817" spans="1:19" x14ac:dyDescent="0.35">
      <c r="A1817" s="43"/>
      <c r="B1817"/>
      <c r="C1817"/>
      <c r="D1817"/>
      <c r="E1817"/>
      <c r="F1817" s="43"/>
      <c r="G1817"/>
      <c r="H1817"/>
      <c r="L1817" s="51"/>
      <c r="M1817"/>
      <c r="S1817" s="16"/>
    </row>
    <row r="1818" spans="1:19" x14ac:dyDescent="0.35">
      <c r="A1818" s="43"/>
      <c r="B1818"/>
      <c r="C1818"/>
      <c r="D1818"/>
      <c r="E1818"/>
      <c r="F1818" s="43"/>
      <c r="G1818"/>
      <c r="H1818"/>
      <c r="L1818" s="51"/>
      <c r="M1818"/>
      <c r="S1818" s="16"/>
    </row>
    <row r="1819" spans="1:19" x14ac:dyDescent="0.35">
      <c r="A1819" s="41"/>
      <c r="B1819"/>
      <c r="C1819"/>
      <c r="D1819"/>
      <c r="E1819"/>
      <c r="F1819" s="43"/>
      <c r="G1819"/>
      <c r="H1819"/>
      <c r="L1819" s="51"/>
      <c r="M1819"/>
      <c r="S1819" s="16"/>
    </row>
    <row r="1820" spans="1:19" x14ac:dyDescent="0.35">
      <c r="A1820" s="43"/>
      <c r="B1820"/>
      <c r="C1820"/>
      <c r="D1820"/>
      <c r="E1820"/>
      <c r="F1820" s="43"/>
      <c r="G1820"/>
      <c r="H1820"/>
      <c r="L1820" s="51"/>
      <c r="M1820"/>
      <c r="S1820" s="16"/>
    </row>
    <row r="1821" spans="1:19" x14ac:dyDescent="0.35">
      <c r="A1821" s="43"/>
      <c r="B1821"/>
      <c r="C1821"/>
      <c r="D1821"/>
      <c r="E1821"/>
      <c r="F1821" s="43"/>
      <c r="G1821"/>
      <c r="H1821"/>
      <c r="L1821" s="51"/>
      <c r="M1821"/>
      <c r="S1821" s="16"/>
    </row>
    <row r="1822" spans="1:19" x14ac:dyDescent="0.35">
      <c r="A1822" s="41"/>
      <c r="B1822"/>
      <c r="C1822"/>
      <c r="D1822"/>
      <c r="E1822"/>
      <c r="F1822" s="43"/>
      <c r="G1822"/>
      <c r="H1822"/>
      <c r="L1822" s="51"/>
      <c r="M1822"/>
      <c r="S1822" s="16"/>
    </row>
    <row r="1823" spans="1:19" x14ac:dyDescent="0.35">
      <c r="A1823" s="43"/>
      <c r="B1823"/>
      <c r="C1823"/>
      <c r="D1823"/>
      <c r="E1823"/>
      <c r="F1823" s="43"/>
      <c r="G1823"/>
      <c r="H1823"/>
      <c r="L1823" s="51"/>
      <c r="M1823"/>
      <c r="S1823" s="16"/>
    </row>
    <row r="1824" spans="1:19" x14ac:dyDescent="0.35">
      <c r="A1824" s="43"/>
      <c r="B1824"/>
      <c r="C1824"/>
      <c r="D1824"/>
      <c r="E1824"/>
      <c r="F1824" s="43"/>
      <c r="G1824"/>
      <c r="H1824"/>
      <c r="L1824" s="51"/>
      <c r="M1824"/>
      <c r="S1824" s="16"/>
    </row>
    <row r="1825" spans="1:19" x14ac:dyDescent="0.35">
      <c r="A1825" s="41"/>
      <c r="B1825"/>
      <c r="C1825"/>
      <c r="D1825"/>
      <c r="E1825"/>
      <c r="F1825" s="43"/>
      <c r="G1825"/>
      <c r="H1825"/>
      <c r="L1825" s="51"/>
      <c r="M1825"/>
      <c r="S1825" s="16"/>
    </row>
    <row r="1826" spans="1:19" x14ac:dyDescent="0.35">
      <c r="A1826" s="43"/>
      <c r="B1826"/>
      <c r="C1826"/>
      <c r="D1826"/>
      <c r="E1826"/>
      <c r="F1826" s="43"/>
      <c r="G1826"/>
      <c r="H1826"/>
      <c r="L1826" s="51"/>
      <c r="M1826"/>
      <c r="S1826" s="16"/>
    </row>
    <row r="1827" spans="1:19" x14ac:dyDescent="0.35">
      <c r="A1827" s="43"/>
      <c r="B1827"/>
      <c r="C1827"/>
      <c r="D1827"/>
      <c r="E1827"/>
      <c r="F1827" s="43"/>
      <c r="G1827"/>
      <c r="H1827"/>
      <c r="L1827" s="51"/>
      <c r="M1827"/>
      <c r="S1827" s="16"/>
    </row>
    <row r="1828" spans="1:19" x14ac:dyDescent="0.35">
      <c r="A1828" s="41"/>
      <c r="B1828"/>
      <c r="C1828"/>
      <c r="D1828"/>
      <c r="E1828"/>
      <c r="F1828" s="43"/>
      <c r="G1828"/>
      <c r="H1828"/>
      <c r="L1828" s="51"/>
      <c r="M1828"/>
      <c r="S1828" s="16"/>
    </row>
    <row r="1829" spans="1:19" x14ac:dyDescent="0.35">
      <c r="A1829" s="43"/>
      <c r="B1829"/>
      <c r="C1829"/>
      <c r="D1829"/>
      <c r="E1829"/>
      <c r="F1829" s="43"/>
      <c r="G1829"/>
      <c r="H1829"/>
      <c r="L1829" s="51"/>
      <c r="M1829"/>
      <c r="S1829" s="16"/>
    </row>
    <row r="1830" spans="1:19" x14ac:dyDescent="0.35">
      <c r="A1830" s="43"/>
      <c r="B1830"/>
      <c r="C1830"/>
      <c r="D1830"/>
      <c r="E1830"/>
      <c r="F1830" s="43"/>
      <c r="G1830"/>
      <c r="H1830"/>
      <c r="L1830" s="51"/>
      <c r="M1830"/>
      <c r="S1830" s="16"/>
    </row>
    <row r="1831" spans="1:19" x14ac:dyDescent="0.35">
      <c r="A1831" s="41"/>
      <c r="B1831"/>
      <c r="C1831"/>
      <c r="D1831"/>
      <c r="E1831"/>
      <c r="F1831" s="43"/>
      <c r="G1831"/>
      <c r="H1831"/>
      <c r="L1831" s="51"/>
      <c r="M1831"/>
      <c r="S1831" s="16"/>
    </row>
    <row r="1832" spans="1:19" x14ac:dyDescent="0.35">
      <c r="A1832" s="43"/>
      <c r="B1832"/>
      <c r="C1832"/>
      <c r="D1832"/>
      <c r="E1832"/>
      <c r="F1832" s="43"/>
      <c r="G1832"/>
      <c r="H1832"/>
      <c r="L1832" s="51"/>
      <c r="M1832"/>
      <c r="S1832" s="16"/>
    </row>
    <row r="1833" spans="1:19" x14ac:dyDescent="0.35">
      <c r="A1833" s="43"/>
      <c r="B1833"/>
      <c r="C1833"/>
      <c r="D1833"/>
      <c r="E1833"/>
      <c r="F1833" s="43"/>
      <c r="G1833"/>
      <c r="H1833"/>
      <c r="L1833" s="51"/>
      <c r="M1833"/>
      <c r="S1833" s="16"/>
    </row>
    <row r="1834" spans="1:19" x14ac:dyDescent="0.35">
      <c r="A1834" s="41"/>
      <c r="B1834"/>
      <c r="C1834"/>
      <c r="D1834"/>
      <c r="E1834"/>
      <c r="F1834" s="43"/>
      <c r="G1834"/>
      <c r="H1834"/>
      <c r="L1834" s="51"/>
      <c r="M1834"/>
      <c r="S1834" s="16"/>
    </row>
    <row r="1835" spans="1:19" x14ac:dyDescent="0.35">
      <c r="A1835" s="43"/>
      <c r="B1835"/>
      <c r="C1835"/>
      <c r="D1835"/>
      <c r="E1835"/>
      <c r="F1835" s="43"/>
      <c r="G1835"/>
      <c r="H1835"/>
      <c r="L1835" s="51"/>
      <c r="M1835"/>
      <c r="S1835" s="16"/>
    </row>
    <row r="1836" spans="1:19" x14ac:dyDescent="0.35">
      <c r="A1836" s="43"/>
      <c r="B1836"/>
      <c r="C1836"/>
      <c r="D1836"/>
      <c r="E1836"/>
      <c r="F1836" s="43"/>
      <c r="G1836"/>
      <c r="H1836"/>
      <c r="L1836" s="51"/>
      <c r="M1836"/>
      <c r="S1836" s="16"/>
    </row>
    <row r="1837" spans="1:19" x14ac:dyDescent="0.35">
      <c r="A1837" s="41"/>
      <c r="B1837"/>
      <c r="C1837"/>
      <c r="D1837"/>
      <c r="E1837"/>
      <c r="F1837" s="43"/>
      <c r="G1837"/>
      <c r="H1837"/>
      <c r="L1837" s="51"/>
      <c r="M1837"/>
      <c r="S1837" s="16"/>
    </row>
    <row r="1838" spans="1:19" x14ac:dyDescent="0.35">
      <c r="A1838" s="43"/>
      <c r="B1838"/>
      <c r="C1838"/>
      <c r="D1838"/>
      <c r="E1838"/>
      <c r="F1838" s="43"/>
      <c r="G1838"/>
      <c r="H1838"/>
      <c r="L1838" s="51"/>
      <c r="M1838"/>
      <c r="S1838" s="16"/>
    </row>
    <row r="1839" spans="1:19" x14ac:dyDescent="0.35">
      <c r="A1839" s="43"/>
      <c r="B1839"/>
      <c r="C1839"/>
      <c r="D1839"/>
      <c r="E1839"/>
      <c r="F1839" s="43"/>
      <c r="G1839"/>
      <c r="H1839"/>
      <c r="L1839" s="51"/>
      <c r="M1839"/>
      <c r="S1839" s="16"/>
    </row>
    <row r="1840" spans="1:19" x14ac:dyDescent="0.35">
      <c r="A1840" s="41"/>
      <c r="B1840"/>
      <c r="C1840"/>
      <c r="D1840"/>
      <c r="E1840"/>
      <c r="F1840" s="43"/>
      <c r="G1840"/>
      <c r="H1840"/>
      <c r="L1840" s="51"/>
      <c r="M1840"/>
      <c r="S1840" s="16"/>
    </row>
    <row r="1841" spans="1:19" x14ac:dyDescent="0.35">
      <c r="A1841" s="43"/>
      <c r="B1841"/>
      <c r="C1841"/>
      <c r="D1841"/>
      <c r="E1841"/>
      <c r="F1841" s="43"/>
      <c r="G1841"/>
      <c r="H1841"/>
      <c r="L1841" s="51"/>
      <c r="M1841"/>
      <c r="S1841" s="16"/>
    </row>
    <row r="1842" spans="1:19" x14ac:dyDescent="0.35">
      <c r="A1842" s="43"/>
      <c r="B1842"/>
      <c r="C1842"/>
      <c r="D1842"/>
      <c r="E1842"/>
      <c r="F1842" s="43"/>
      <c r="G1842"/>
      <c r="H1842"/>
      <c r="L1842" s="51"/>
      <c r="M1842"/>
      <c r="S1842" s="16"/>
    </row>
    <row r="1843" spans="1:19" x14ac:dyDescent="0.35">
      <c r="A1843" s="41"/>
      <c r="B1843"/>
      <c r="C1843"/>
      <c r="D1843"/>
      <c r="E1843"/>
      <c r="F1843" s="43"/>
      <c r="G1843"/>
      <c r="H1843"/>
      <c r="L1843" s="51"/>
      <c r="M1843"/>
      <c r="S1843" s="16"/>
    </row>
    <row r="1844" spans="1:19" x14ac:dyDescent="0.35">
      <c r="A1844" s="43"/>
      <c r="B1844"/>
      <c r="C1844"/>
      <c r="D1844"/>
      <c r="E1844"/>
      <c r="F1844" s="43"/>
      <c r="G1844"/>
      <c r="H1844"/>
      <c r="L1844" s="51"/>
      <c r="M1844"/>
      <c r="S1844" s="16"/>
    </row>
    <row r="1845" spans="1:19" x14ac:dyDescent="0.35">
      <c r="A1845" s="43"/>
      <c r="B1845"/>
      <c r="C1845"/>
      <c r="D1845"/>
      <c r="E1845"/>
      <c r="F1845" s="43"/>
      <c r="G1845"/>
      <c r="H1845"/>
      <c r="L1845" s="51"/>
      <c r="M1845"/>
      <c r="S1845" s="16"/>
    </row>
    <row r="1846" spans="1:19" x14ac:dyDescent="0.35">
      <c r="A1846" s="41"/>
      <c r="B1846"/>
      <c r="C1846"/>
      <c r="D1846"/>
      <c r="E1846"/>
      <c r="F1846" s="43"/>
      <c r="G1846"/>
      <c r="H1846"/>
      <c r="L1846" s="51"/>
      <c r="M1846"/>
      <c r="S1846" s="16"/>
    </row>
    <row r="1847" spans="1:19" x14ac:dyDescent="0.35">
      <c r="A1847" s="43"/>
      <c r="B1847"/>
      <c r="C1847"/>
      <c r="D1847"/>
      <c r="E1847"/>
      <c r="F1847" s="43"/>
      <c r="G1847"/>
      <c r="H1847"/>
      <c r="L1847" s="51"/>
      <c r="M1847"/>
      <c r="S1847" s="16"/>
    </row>
    <row r="1848" spans="1:19" x14ac:dyDescent="0.35">
      <c r="A1848" s="43"/>
      <c r="B1848"/>
      <c r="C1848"/>
      <c r="D1848"/>
      <c r="E1848"/>
      <c r="F1848" s="43"/>
      <c r="G1848"/>
      <c r="H1848"/>
      <c r="L1848" s="51"/>
      <c r="M1848"/>
      <c r="S1848" s="16"/>
    </row>
    <row r="1849" spans="1:19" x14ac:dyDescent="0.35">
      <c r="A1849" s="41"/>
      <c r="B1849"/>
      <c r="C1849"/>
      <c r="D1849"/>
      <c r="E1849"/>
      <c r="F1849" s="43"/>
      <c r="G1849"/>
      <c r="H1849"/>
      <c r="L1849" s="51"/>
      <c r="M1849"/>
      <c r="S1849" s="16"/>
    </row>
    <row r="1850" spans="1:19" x14ac:dyDescent="0.35">
      <c r="A1850" s="43"/>
      <c r="B1850"/>
      <c r="C1850"/>
      <c r="D1850"/>
      <c r="E1850"/>
      <c r="F1850" s="43"/>
      <c r="G1850"/>
      <c r="H1850"/>
      <c r="L1850" s="51"/>
      <c r="M1850"/>
      <c r="S1850" s="16"/>
    </row>
    <row r="1851" spans="1:19" x14ac:dyDescent="0.35">
      <c r="A1851" s="43"/>
      <c r="B1851"/>
      <c r="C1851"/>
      <c r="D1851"/>
      <c r="E1851"/>
      <c r="F1851" s="43"/>
      <c r="G1851"/>
      <c r="H1851"/>
      <c r="L1851" s="51"/>
      <c r="M1851"/>
      <c r="S1851" s="16"/>
    </row>
    <row r="1852" spans="1:19" x14ac:dyDescent="0.35">
      <c r="A1852" s="41"/>
      <c r="B1852"/>
      <c r="C1852"/>
      <c r="D1852"/>
      <c r="E1852"/>
      <c r="F1852" s="43"/>
      <c r="G1852"/>
      <c r="H1852"/>
      <c r="L1852" s="51"/>
      <c r="M1852"/>
      <c r="S1852" s="16"/>
    </row>
    <row r="1853" spans="1:19" x14ac:dyDescent="0.35">
      <c r="A1853" s="43"/>
      <c r="B1853"/>
      <c r="C1853"/>
      <c r="D1853"/>
      <c r="E1853"/>
      <c r="F1853" s="43"/>
      <c r="G1853"/>
      <c r="H1853"/>
      <c r="L1853" s="51"/>
      <c r="M1853"/>
      <c r="S1853" s="16"/>
    </row>
    <row r="1854" spans="1:19" x14ac:dyDescent="0.35">
      <c r="A1854" s="43"/>
      <c r="B1854"/>
      <c r="C1854"/>
      <c r="D1854"/>
      <c r="E1854"/>
      <c r="F1854" s="43"/>
      <c r="G1854"/>
      <c r="H1854"/>
      <c r="L1854" s="51"/>
      <c r="M1854"/>
      <c r="S1854" s="16"/>
    </row>
    <row r="1855" spans="1:19" x14ac:dyDescent="0.35">
      <c r="A1855" s="41"/>
      <c r="B1855"/>
      <c r="C1855"/>
      <c r="D1855"/>
      <c r="E1855"/>
      <c r="F1855" s="43"/>
      <c r="G1855"/>
      <c r="H1855"/>
      <c r="L1855" s="51"/>
      <c r="M1855"/>
      <c r="S1855" s="16"/>
    </row>
    <row r="1856" spans="1:19" x14ac:dyDescent="0.35">
      <c r="A1856" s="43"/>
      <c r="B1856"/>
      <c r="C1856"/>
      <c r="D1856"/>
      <c r="E1856"/>
      <c r="F1856" s="43"/>
      <c r="G1856"/>
      <c r="H1856"/>
      <c r="L1856" s="51"/>
      <c r="M1856"/>
      <c r="S1856" s="16"/>
    </row>
    <row r="1857" spans="1:19" x14ac:dyDescent="0.35">
      <c r="A1857" s="43"/>
      <c r="B1857"/>
      <c r="C1857"/>
      <c r="D1857"/>
      <c r="E1857"/>
      <c r="F1857" s="43"/>
      <c r="G1857"/>
      <c r="H1857"/>
      <c r="L1857" s="51"/>
      <c r="M1857"/>
      <c r="S1857" s="16"/>
    </row>
    <row r="1858" spans="1:19" x14ac:dyDescent="0.35">
      <c r="A1858" s="41"/>
      <c r="B1858"/>
      <c r="C1858"/>
      <c r="D1858"/>
      <c r="E1858"/>
      <c r="F1858" s="43"/>
      <c r="G1858"/>
      <c r="H1858"/>
      <c r="L1858" s="51"/>
      <c r="M1858"/>
      <c r="S1858" s="16"/>
    </row>
    <row r="1859" spans="1:19" x14ac:dyDescent="0.35">
      <c r="A1859" s="43"/>
      <c r="B1859"/>
      <c r="C1859"/>
      <c r="D1859"/>
      <c r="E1859"/>
      <c r="F1859" s="43"/>
      <c r="G1859"/>
      <c r="H1859"/>
      <c r="L1859" s="51"/>
      <c r="M1859"/>
      <c r="S1859" s="16"/>
    </row>
    <row r="1860" spans="1:19" x14ac:dyDescent="0.35">
      <c r="A1860" s="43"/>
      <c r="B1860"/>
      <c r="C1860"/>
      <c r="D1860"/>
      <c r="E1860"/>
      <c r="F1860" s="43"/>
      <c r="G1860"/>
      <c r="H1860"/>
      <c r="L1860" s="51"/>
      <c r="M1860"/>
      <c r="S1860" s="16"/>
    </row>
    <row r="1861" spans="1:19" x14ac:dyDescent="0.35">
      <c r="A1861" s="41"/>
      <c r="B1861"/>
      <c r="C1861"/>
      <c r="D1861"/>
      <c r="E1861"/>
      <c r="F1861" s="43"/>
      <c r="G1861"/>
      <c r="H1861"/>
      <c r="L1861" s="51"/>
      <c r="M1861"/>
      <c r="S1861" s="16"/>
    </row>
    <row r="1862" spans="1:19" x14ac:dyDescent="0.35">
      <c r="A1862" s="43"/>
      <c r="B1862"/>
      <c r="C1862"/>
      <c r="D1862"/>
      <c r="E1862"/>
      <c r="F1862" s="43"/>
      <c r="G1862"/>
      <c r="H1862"/>
      <c r="L1862" s="51"/>
      <c r="M1862"/>
      <c r="S1862" s="16"/>
    </row>
    <row r="1863" spans="1:19" x14ac:dyDescent="0.35">
      <c r="A1863" s="43"/>
      <c r="B1863"/>
      <c r="C1863"/>
      <c r="D1863"/>
      <c r="E1863"/>
      <c r="F1863" s="43"/>
      <c r="G1863"/>
      <c r="H1863"/>
      <c r="L1863" s="51"/>
      <c r="M1863"/>
      <c r="S1863" s="16"/>
    </row>
    <row r="1864" spans="1:19" x14ac:dyDescent="0.35">
      <c r="A1864" s="41"/>
      <c r="B1864"/>
      <c r="C1864"/>
      <c r="D1864"/>
      <c r="E1864"/>
      <c r="F1864" s="43"/>
      <c r="G1864"/>
      <c r="H1864"/>
      <c r="L1864" s="51"/>
      <c r="M1864"/>
      <c r="S1864" s="16"/>
    </row>
    <row r="1865" spans="1:19" x14ac:dyDescent="0.35">
      <c r="A1865" s="43"/>
      <c r="B1865"/>
      <c r="C1865"/>
      <c r="D1865"/>
      <c r="E1865"/>
      <c r="F1865" s="43"/>
      <c r="G1865"/>
      <c r="H1865"/>
      <c r="L1865" s="51"/>
      <c r="M1865"/>
      <c r="S1865" s="16"/>
    </row>
    <row r="1866" spans="1:19" x14ac:dyDescent="0.35">
      <c r="A1866" s="43"/>
      <c r="B1866"/>
      <c r="C1866"/>
      <c r="D1866"/>
      <c r="E1866"/>
      <c r="F1866" s="43"/>
      <c r="G1866"/>
      <c r="H1866"/>
      <c r="L1866" s="51"/>
      <c r="M1866"/>
      <c r="S1866" s="16"/>
    </row>
    <row r="1867" spans="1:19" x14ac:dyDescent="0.35">
      <c r="A1867" s="41"/>
      <c r="B1867"/>
      <c r="C1867"/>
      <c r="D1867"/>
      <c r="E1867"/>
      <c r="F1867" s="43"/>
      <c r="G1867"/>
      <c r="H1867"/>
      <c r="L1867" s="51"/>
      <c r="M1867"/>
      <c r="S1867" s="16"/>
    </row>
    <row r="1868" spans="1:19" x14ac:dyDescent="0.35">
      <c r="A1868" s="43"/>
      <c r="B1868"/>
      <c r="C1868"/>
      <c r="D1868"/>
      <c r="E1868"/>
      <c r="F1868" s="43"/>
      <c r="G1868"/>
      <c r="H1868"/>
      <c r="L1868" s="51"/>
      <c r="M1868"/>
      <c r="S1868" s="16"/>
    </row>
    <row r="1869" spans="1:19" x14ac:dyDescent="0.35">
      <c r="A1869" s="43"/>
      <c r="B1869"/>
      <c r="C1869"/>
      <c r="D1869"/>
      <c r="E1869"/>
      <c r="F1869" s="43"/>
      <c r="G1869"/>
      <c r="H1869"/>
      <c r="L1869" s="51"/>
      <c r="M1869"/>
      <c r="S1869" s="16"/>
    </row>
    <row r="1870" spans="1:19" x14ac:dyDescent="0.35">
      <c r="A1870" s="41"/>
      <c r="B1870"/>
      <c r="C1870"/>
      <c r="D1870"/>
      <c r="E1870"/>
      <c r="F1870" s="43"/>
      <c r="G1870"/>
      <c r="H1870"/>
      <c r="L1870" s="51"/>
      <c r="M1870"/>
      <c r="S1870" s="16"/>
    </row>
    <row r="1871" spans="1:19" x14ac:dyDescent="0.35">
      <c r="A1871" s="43"/>
      <c r="B1871"/>
      <c r="C1871"/>
      <c r="D1871"/>
      <c r="E1871"/>
      <c r="F1871" s="43"/>
      <c r="G1871"/>
      <c r="H1871"/>
      <c r="L1871" s="51"/>
      <c r="M1871"/>
      <c r="S1871" s="16"/>
    </row>
    <row r="1872" spans="1:19" x14ac:dyDescent="0.35">
      <c r="A1872" s="43"/>
      <c r="B1872"/>
      <c r="C1872"/>
      <c r="D1872"/>
      <c r="E1872"/>
      <c r="F1872" s="43"/>
      <c r="G1872"/>
      <c r="H1872"/>
      <c r="L1872" s="51"/>
      <c r="M1872"/>
      <c r="S1872" s="16"/>
    </row>
    <row r="1873" spans="1:19" x14ac:dyDescent="0.35">
      <c r="A1873" s="41"/>
      <c r="B1873"/>
      <c r="C1873"/>
      <c r="D1873"/>
      <c r="E1873"/>
      <c r="F1873" s="43"/>
      <c r="G1873"/>
      <c r="H1873"/>
      <c r="L1873" s="51"/>
      <c r="M1873"/>
      <c r="S1873" s="16"/>
    </row>
    <row r="1874" spans="1:19" x14ac:dyDescent="0.35">
      <c r="A1874" s="43"/>
      <c r="B1874"/>
      <c r="C1874"/>
      <c r="D1874"/>
      <c r="E1874"/>
      <c r="F1874" s="43"/>
      <c r="G1874"/>
      <c r="H1874"/>
      <c r="L1874" s="51"/>
      <c r="M1874"/>
      <c r="S1874" s="16"/>
    </row>
    <row r="1875" spans="1:19" x14ac:dyDescent="0.35">
      <c r="A1875" s="43"/>
      <c r="B1875"/>
      <c r="C1875"/>
      <c r="D1875"/>
      <c r="E1875"/>
      <c r="F1875" s="43"/>
      <c r="G1875"/>
      <c r="H1875"/>
      <c r="L1875" s="51"/>
      <c r="M1875"/>
      <c r="S1875" s="16"/>
    </row>
    <row r="1876" spans="1:19" x14ac:dyDescent="0.35">
      <c r="A1876" s="41"/>
      <c r="B1876"/>
      <c r="C1876"/>
      <c r="D1876"/>
      <c r="E1876"/>
      <c r="F1876" s="43"/>
      <c r="G1876"/>
      <c r="H1876"/>
      <c r="L1876" s="51"/>
      <c r="M1876"/>
      <c r="S1876" s="16"/>
    </row>
    <row r="1877" spans="1:19" x14ac:dyDescent="0.35">
      <c r="A1877" s="43"/>
      <c r="B1877"/>
      <c r="C1877"/>
      <c r="D1877"/>
      <c r="E1877"/>
      <c r="F1877" s="43"/>
      <c r="G1877"/>
      <c r="H1877"/>
      <c r="L1877" s="51"/>
      <c r="M1877"/>
      <c r="S1877" s="16"/>
    </row>
    <row r="1878" spans="1:19" x14ac:dyDescent="0.35">
      <c r="A1878" s="43"/>
      <c r="B1878"/>
      <c r="C1878"/>
      <c r="D1878"/>
      <c r="E1878"/>
      <c r="F1878" s="43"/>
      <c r="G1878"/>
      <c r="H1878"/>
      <c r="L1878" s="51"/>
      <c r="M1878"/>
      <c r="S1878" s="16"/>
    </row>
    <row r="1879" spans="1:19" x14ac:dyDescent="0.35">
      <c r="A1879" s="41"/>
      <c r="B1879"/>
      <c r="C1879"/>
      <c r="D1879"/>
      <c r="E1879"/>
      <c r="F1879" s="43"/>
      <c r="G1879"/>
      <c r="H1879"/>
      <c r="L1879" s="51"/>
      <c r="M1879"/>
      <c r="S1879" s="16"/>
    </row>
    <row r="1880" spans="1:19" x14ac:dyDescent="0.35">
      <c r="A1880" s="43"/>
      <c r="B1880"/>
      <c r="C1880"/>
      <c r="D1880"/>
      <c r="E1880"/>
      <c r="F1880" s="43"/>
      <c r="G1880"/>
      <c r="H1880"/>
      <c r="L1880" s="51"/>
      <c r="M1880"/>
      <c r="S1880" s="16"/>
    </row>
    <row r="1881" spans="1:19" x14ac:dyDescent="0.35">
      <c r="A1881" s="43"/>
      <c r="B1881"/>
      <c r="C1881"/>
      <c r="D1881"/>
      <c r="E1881"/>
      <c r="F1881" s="43"/>
      <c r="G1881"/>
      <c r="H1881"/>
      <c r="L1881" s="51"/>
      <c r="M1881"/>
      <c r="S1881" s="16"/>
    </row>
    <row r="1882" spans="1:19" x14ac:dyDescent="0.35">
      <c r="A1882" s="41"/>
      <c r="B1882"/>
      <c r="C1882"/>
      <c r="D1882"/>
      <c r="E1882"/>
      <c r="F1882" s="43"/>
      <c r="G1882"/>
      <c r="H1882"/>
      <c r="L1882" s="51"/>
      <c r="M1882"/>
      <c r="S1882" s="16"/>
    </row>
    <row r="1883" spans="1:19" x14ac:dyDescent="0.35">
      <c r="A1883" s="43"/>
      <c r="B1883"/>
      <c r="C1883"/>
      <c r="D1883"/>
      <c r="E1883"/>
      <c r="F1883" s="43"/>
      <c r="G1883"/>
      <c r="H1883"/>
      <c r="L1883" s="51"/>
      <c r="M1883"/>
      <c r="S1883" s="16"/>
    </row>
    <row r="1884" spans="1:19" x14ac:dyDescent="0.35">
      <c r="A1884" s="43"/>
      <c r="B1884"/>
      <c r="C1884"/>
      <c r="D1884"/>
      <c r="E1884"/>
      <c r="F1884" s="43"/>
      <c r="G1884"/>
      <c r="H1884"/>
      <c r="L1884" s="51"/>
      <c r="M1884"/>
      <c r="S1884" s="16"/>
    </row>
    <row r="1885" spans="1:19" x14ac:dyDescent="0.35">
      <c r="A1885" s="41"/>
      <c r="B1885"/>
      <c r="C1885"/>
      <c r="D1885"/>
      <c r="E1885"/>
      <c r="F1885" s="43"/>
      <c r="G1885"/>
      <c r="H1885"/>
      <c r="L1885" s="51"/>
      <c r="M1885"/>
      <c r="S1885" s="16"/>
    </row>
    <row r="1886" spans="1:19" x14ac:dyDescent="0.35">
      <c r="A1886" s="43"/>
      <c r="B1886"/>
      <c r="C1886"/>
      <c r="D1886"/>
      <c r="E1886"/>
      <c r="F1886" s="43"/>
      <c r="G1886"/>
      <c r="H1886"/>
      <c r="L1886" s="51"/>
      <c r="M1886"/>
      <c r="S1886" s="16"/>
    </row>
    <row r="1887" spans="1:19" x14ac:dyDescent="0.35">
      <c r="A1887" s="43"/>
      <c r="B1887"/>
      <c r="C1887"/>
      <c r="D1887"/>
      <c r="E1887"/>
      <c r="F1887" s="43"/>
      <c r="G1887"/>
      <c r="H1887"/>
      <c r="L1887" s="51"/>
      <c r="M1887"/>
      <c r="S1887" s="16"/>
    </row>
    <row r="1888" spans="1:19" x14ac:dyDescent="0.35">
      <c r="A1888" s="41"/>
      <c r="B1888"/>
      <c r="C1888"/>
      <c r="D1888"/>
      <c r="E1888"/>
      <c r="F1888" s="43"/>
      <c r="G1888"/>
      <c r="H1888"/>
      <c r="L1888" s="51"/>
      <c r="M1888"/>
      <c r="S1888" s="16"/>
    </row>
    <row r="1889" spans="1:19" x14ac:dyDescent="0.35">
      <c r="A1889" s="43"/>
      <c r="B1889"/>
      <c r="C1889"/>
      <c r="D1889"/>
      <c r="E1889"/>
      <c r="F1889" s="43"/>
      <c r="G1889"/>
      <c r="H1889"/>
      <c r="L1889" s="51"/>
      <c r="M1889"/>
      <c r="S1889" s="16"/>
    </row>
    <row r="1890" spans="1:19" x14ac:dyDescent="0.35">
      <c r="A1890" s="43"/>
      <c r="B1890"/>
      <c r="C1890"/>
      <c r="D1890"/>
      <c r="E1890"/>
      <c r="F1890" s="43"/>
      <c r="G1890"/>
      <c r="H1890"/>
      <c r="L1890" s="51"/>
      <c r="M1890"/>
      <c r="S1890" s="16"/>
    </row>
    <row r="1891" spans="1:19" x14ac:dyDescent="0.35">
      <c r="A1891" s="41"/>
      <c r="B1891"/>
      <c r="C1891"/>
      <c r="D1891"/>
      <c r="E1891"/>
      <c r="F1891" s="43"/>
      <c r="G1891"/>
      <c r="H1891"/>
      <c r="L1891" s="51"/>
      <c r="M1891"/>
      <c r="S1891" s="16"/>
    </row>
    <row r="1892" spans="1:19" x14ac:dyDescent="0.35">
      <c r="A1892" s="43"/>
      <c r="B1892"/>
      <c r="C1892"/>
      <c r="D1892"/>
      <c r="E1892"/>
      <c r="F1892" s="43"/>
      <c r="G1892"/>
      <c r="H1892"/>
      <c r="L1892" s="51"/>
      <c r="M1892"/>
      <c r="S1892" s="16"/>
    </row>
    <row r="1893" spans="1:19" x14ac:dyDescent="0.35">
      <c r="A1893" s="43"/>
      <c r="B1893"/>
      <c r="C1893"/>
      <c r="D1893"/>
      <c r="E1893"/>
      <c r="F1893" s="43"/>
      <c r="G1893"/>
      <c r="H1893"/>
      <c r="L1893" s="51"/>
      <c r="M1893"/>
      <c r="S1893" s="16"/>
    </row>
    <row r="1894" spans="1:19" x14ac:dyDescent="0.35">
      <c r="A1894" s="41"/>
      <c r="B1894"/>
      <c r="C1894"/>
      <c r="D1894"/>
      <c r="E1894"/>
      <c r="F1894" s="43"/>
      <c r="G1894"/>
      <c r="H1894"/>
      <c r="L1894" s="51"/>
      <c r="M1894"/>
      <c r="S1894" s="16"/>
    </row>
    <row r="1895" spans="1:19" x14ac:dyDescent="0.35">
      <c r="A1895" s="43"/>
      <c r="B1895"/>
      <c r="C1895"/>
      <c r="D1895"/>
      <c r="E1895"/>
      <c r="F1895" s="43"/>
      <c r="G1895"/>
      <c r="H1895"/>
      <c r="L1895" s="51"/>
      <c r="M1895"/>
      <c r="S1895" s="16"/>
    </row>
    <row r="1896" spans="1:19" x14ac:dyDescent="0.35">
      <c r="A1896" s="43"/>
      <c r="B1896"/>
      <c r="C1896"/>
      <c r="D1896"/>
      <c r="E1896"/>
      <c r="F1896" s="43"/>
      <c r="G1896"/>
      <c r="H1896"/>
      <c r="L1896" s="51"/>
      <c r="M1896"/>
      <c r="S1896" s="16"/>
    </row>
    <row r="1897" spans="1:19" x14ac:dyDescent="0.35">
      <c r="A1897" s="41"/>
      <c r="B1897"/>
      <c r="C1897"/>
      <c r="D1897"/>
      <c r="E1897"/>
      <c r="F1897" s="43"/>
      <c r="G1897"/>
      <c r="H1897"/>
      <c r="L1897" s="51"/>
      <c r="M1897"/>
      <c r="S1897" s="16"/>
    </row>
    <row r="1898" spans="1:19" x14ac:dyDescent="0.35">
      <c r="A1898" s="43"/>
      <c r="B1898"/>
      <c r="C1898"/>
      <c r="D1898"/>
      <c r="E1898"/>
      <c r="F1898" s="43"/>
      <c r="G1898"/>
      <c r="H1898"/>
      <c r="L1898" s="51"/>
      <c r="M1898"/>
      <c r="S1898" s="16"/>
    </row>
    <row r="1899" spans="1:19" x14ac:dyDescent="0.35">
      <c r="A1899" s="43"/>
      <c r="B1899"/>
      <c r="C1899"/>
      <c r="D1899"/>
      <c r="E1899"/>
      <c r="F1899" s="43"/>
      <c r="G1899"/>
      <c r="H1899"/>
      <c r="L1899" s="51"/>
      <c r="M1899"/>
      <c r="S1899" s="16"/>
    </row>
    <row r="1900" spans="1:19" x14ac:dyDescent="0.35">
      <c r="A1900" s="41"/>
      <c r="B1900"/>
      <c r="C1900"/>
      <c r="D1900"/>
      <c r="E1900"/>
      <c r="F1900" s="43"/>
      <c r="G1900"/>
      <c r="H1900"/>
      <c r="L1900" s="51"/>
      <c r="M1900"/>
      <c r="S1900" s="16"/>
    </row>
    <row r="1901" spans="1:19" x14ac:dyDescent="0.35">
      <c r="A1901" s="43"/>
      <c r="B1901"/>
      <c r="C1901"/>
      <c r="D1901"/>
      <c r="E1901"/>
      <c r="F1901" s="43"/>
      <c r="G1901"/>
      <c r="H1901"/>
      <c r="L1901" s="51"/>
      <c r="M1901"/>
      <c r="S1901" s="16"/>
    </row>
    <row r="1902" spans="1:19" x14ac:dyDescent="0.35">
      <c r="A1902" s="43"/>
      <c r="B1902"/>
      <c r="C1902"/>
      <c r="D1902"/>
      <c r="E1902"/>
      <c r="F1902" s="43"/>
      <c r="G1902"/>
      <c r="H1902"/>
      <c r="L1902" s="51"/>
      <c r="M1902"/>
      <c r="S1902" s="16"/>
    </row>
    <row r="1903" spans="1:19" x14ac:dyDescent="0.35">
      <c r="A1903" s="41"/>
      <c r="B1903"/>
      <c r="C1903"/>
      <c r="D1903"/>
      <c r="E1903"/>
      <c r="F1903" s="43"/>
      <c r="G1903"/>
      <c r="H1903"/>
      <c r="L1903" s="51"/>
      <c r="M1903"/>
      <c r="S1903" s="16"/>
    </row>
    <row r="1904" spans="1:19" x14ac:dyDescent="0.35">
      <c r="A1904" s="43"/>
      <c r="B1904"/>
      <c r="C1904"/>
      <c r="D1904"/>
      <c r="E1904"/>
      <c r="F1904" s="43"/>
      <c r="G1904"/>
      <c r="H1904"/>
      <c r="L1904" s="51"/>
      <c r="M1904"/>
      <c r="S1904" s="16"/>
    </row>
    <row r="1905" spans="1:19" x14ac:dyDescent="0.35">
      <c r="A1905" s="43"/>
      <c r="B1905"/>
      <c r="C1905"/>
      <c r="D1905"/>
      <c r="E1905"/>
      <c r="F1905" s="43"/>
      <c r="G1905"/>
      <c r="H1905"/>
      <c r="L1905" s="51"/>
      <c r="M1905"/>
      <c r="S1905" s="16"/>
    </row>
    <row r="1906" spans="1:19" x14ac:dyDescent="0.35">
      <c r="A1906" s="41"/>
      <c r="B1906"/>
      <c r="C1906"/>
      <c r="D1906"/>
      <c r="E1906"/>
      <c r="F1906" s="43"/>
      <c r="G1906"/>
      <c r="H1906"/>
      <c r="L1906" s="51"/>
      <c r="M1906"/>
      <c r="S1906" s="16"/>
    </row>
    <row r="1907" spans="1:19" x14ac:dyDescent="0.35">
      <c r="A1907" s="43"/>
      <c r="B1907"/>
      <c r="C1907"/>
      <c r="D1907"/>
      <c r="E1907"/>
      <c r="F1907" s="43"/>
      <c r="G1907"/>
      <c r="H1907"/>
      <c r="L1907" s="51"/>
      <c r="M1907"/>
      <c r="S1907" s="16"/>
    </row>
    <row r="1908" spans="1:19" x14ac:dyDescent="0.35">
      <c r="A1908" s="43"/>
      <c r="B1908"/>
      <c r="C1908"/>
      <c r="D1908"/>
      <c r="E1908"/>
      <c r="F1908" s="43"/>
      <c r="G1908"/>
      <c r="H1908"/>
      <c r="L1908" s="51"/>
      <c r="M1908"/>
      <c r="S1908" s="16"/>
    </row>
    <row r="1909" spans="1:19" x14ac:dyDescent="0.35">
      <c r="A1909" s="41"/>
      <c r="B1909"/>
      <c r="C1909"/>
      <c r="D1909"/>
      <c r="E1909"/>
      <c r="F1909" s="43"/>
      <c r="G1909"/>
      <c r="H1909"/>
      <c r="L1909" s="51"/>
      <c r="M1909"/>
      <c r="S1909" s="16"/>
    </row>
    <row r="1910" spans="1:19" x14ac:dyDescent="0.35">
      <c r="A1910" s="43"/>
      <c r="B1910"/>
      <c r="C1910"/>
      <c r="D1910"/>
      <c r="E1910"/>
      <c r="F1910" s="43"/>
      <c r="G1910"/>
      <c r="H1910"/>
      <c r="L1910" s="51"/>
      <c r="M1910"/>
      <c r="S1910" s="16"/>
    </row>
    <row r="1911" spans="1:19" x14ac:dyDescent="0.35">
      <c r="A1911" s="43"/>
      <c r="B1911"/>
      <c r="C1911"/>
      <c r="D1911"/>
      <c r="E1911"/>
      <c r="F1911" s="43"/>
      <c r="G1911"/>
      <c r="H1911"/>
      <c r="L1911" s="51"/>
      <c r="M1911"/>
      <c r="S1911" s="16"/>
    </row>
    <row r="1912" spans="1:19" x14ac:dyDescent="0.35">
      <c r="A1912" s="41"/>
      <c r="B1912"/>
      <c r="C1912"/>
      <c r="D1912"/>
      <c r="E1912"/>
      <c r="F1912" s="43"/>
      <c r="G1912"/>
      <c r="H1912"/>
      <c r="L1912" s="51"/>
      <c r="M1912"/>
      <c r="S1912" s="16"/>
    </row>
    <row r="1913" spans="1:19" x14ac:dyDescent="0.35">
      <c r="A1913" s="43"/>
      <c r="B1913"/>
      <c r="C1913"/>
      <c r="D1913"/>
      <c r="E1913"/>
      <c r="F1913" s="43"/>
      <c r="G1913"/>
      <c r="H1913"/>
      <c r="L1913" s="51"/>
      <c r="M1913"/>
      <c r="S1913" s="16"/>
    </row>
    <row r="1914" spans="1:19" x14ac:dyDescent="0.35">
      <c r="A1914" s="43"/>
      <c r="B1914"/>
      <c r="C1914"/>
      <c r="D1914"/>
      <c r="E1914"/>
      <c r="F1914" s="43"/>
      <c r="G1914"/>
      <c r="H1914"/>
      <c r="L1914" s="51"/>
      <c r="M1914"/>
      <c r="S1914" s="16"/>
    </row>
    <row r="1915" spans="1:19" x14ac:dyDescent="0.35">
      <c r="A1915" s="41"/>
      <c r="B1915"/>
      <c r="C1915"/>
      <c r="D1915"/>
      <c r="E1915"/>
      <c r="F1915" s="43"/>
      <c r="G1915"/>
      <c r="H1915"/>
      <c r="L1915" s="51"/>
      <c r="M1915"/>
      <c r="S1915" s="16"/>
    </row>
    <row r="1916" spans="1:19" x14ac:dyDescent="0.35">
      <c r="A1916" s="43"/>
      <c r="B1916"/>
      <c r="C1916"/>
      <c r="D1916"/>
      <c r="E1916"/>
      <c r="F1916" s="43"/>
      <c r="G1916"/>
      <c r="H1916"/>
      <c r="L1916" s="51"/>
      <c r="M1916"/>
      <c r="S1916" s="16"/>
    </row>
    <row r="1917" spans="1:19" x14ac:dyDescent="0.35">
      <c r="A1917" s="43"/>
      <c r="B1917"/>
      <c r="C1917"/>
      <c r="D1917"/>
      <c r="E1917"/>
      <c r="F1917" s="43"/>
      <c r="G1917"/>
      <c r="H1917"/>
      <c r="L1917" s="51"/>
      <c r="M1917"/>
      <c r="S1917" s="16"/>
    </row>
    <row r="1918" spans="1:19" x14ac:dyDescent="0.35">
      <c r="A1918" s="41"/>
      <c r="B1918"/>
      <c r="C1918"/>
      <c r="D1918"/>
      <c r="E1918"/>
      <c r="F1918" s="43"/>
      <c r="G1918"/>
      <c r="H1918"/>
      <c r="L1918" s="51"/>
      <c r="M1918"/>
      <c r="S1918" s="16"/>
    </row>
    <row r="1919" spans="1:19" x14ac:dyDescent="0.35">
      <c r="A1919" s="43"/>
      <c r="B1919"/>
      <c r="C1919"/>
      <c r="D1919"/>
      <c r="E1919"/>
      <c r="F1919" s="43"/>
      <c r="G1919"/>
      <c r="H1919"/>
      <c r="L1919" s="51"/>
      <c r="M1919"/>
      <c r="S1919" s="16"/>
    </row>
    <row r="1920" spans="1:19" x14ac:dyDescent="0.35">
      <c r="A1920" s="43"/>
      <c r="B1920"/>
      <c r="C1920"/>
      <c r="D1920"/>
      <c r="E1920"/>
      <c r="F1920" s="43"/>
      <c r="G1920"/>
      <c r="H1920"/>
      <c r="L1920" s="51"/>
      <c r="M1920"/>
      <c r="S1920" s="16"/>
    </row>
    <row r="1921" spans="1:19" x14ac:dyDescent="0.35">
      <c r="A1921" s="41"/>
      <c r="B1921"/>
      <c r="C1921"/>
      <c r="D1921"/>
      <c r="E1921"/>
      <c r="F1921" s="43"/>
      <c r="G1921"/>
      <c r="H1921"/>
      <c r="L1921" s="51"/>
      <c r="M1921"/>
      <c r="S1921" s="16"/>
    </row>
    <row r="1922" spans="1:19" x14ac:dyDescent="0.35">
      <c r="A1922" s="43"/>
      <c r="B1922"/>
      <c r="C1922"/>
      <c r="D1922"/>
      <c r="E1922"/>
      <c r="F1922" s="43"/>
      <c r="G1922"/>
      <c r="H1922"/>
      <c r="L1922" s="51"/>
      <c r="M1922"/>
      <c r="S1922" s="16"/>
    </row>
    <row r="1923" spans="1:19" x14ac:dyDescent="0.35">
      <c r="A1923" s="43"/>
      <c r="B1923"/>
      <c r="C1923"/>
      <c r="D1923"/>
      <c r="E1923"/>
      <c r="F1923" s="43"/>
      <c r="G1923"/>
      <c r="H1923"/>
      <c r="L1923" s="51"/>
      <c r="M1923"/>
      <c r="S1923" s="16"/>
    </row>
    <row r="1924" spans="1:19" x14ac:dyDescent="0.35">
      <c r="A1924" s="41"/>
      <c r="B1924"/>
      <c r="C1924"/>
      <c r="D1924"/>
      <c r="E1924"/>
      <c r="F1924" s="43"/>
      <c r="G1924"/>
      <c r="H1924"/>
      <c r="L1924" s="51"/>
      <c r="M1924"/>
      <c r="S1924" s="16"/>
    </row>
    <row r="1925" spans="1:19" x14ac:dyDescent="0.35">
      <c r="A1925" s="43"/>
      <c r="B1925"/>
      <c r="C1925"/>
      <c r="D1925"/>
      <c r="E1925"/>
      <c r="F1925" s="43"/>
      <c r="G1925"/>
      <c r="H1925"/>
      <c r="L1925" s="51"/>
      <c r="M1925"/>
      <c r="S1925" s="16"/>
    </row>
    <row r="1926" spans="1:19" x14ac:dyDescent="0.35">
      <c r="A1926" s="43"/>
      <c r="B1926"/>
      <c r="C1926"/>
      <c r="D1926"/>
      <c r="E1926"/>
      <c r="F1926" s="43"/>
      <c r="G1926"/>
      <c r="H1926"/>
      <c r="L1926" s="51"/>
      <c r="M1926"/>
      <c r="S1926" s="16"/>
    </row>
    <row r="1927" spans="1:19" x14ac:dyDescent="0.35">
      <c r="A1927" s="41"/>
      <c r="B1927"/>
      <c r="C1927"/>
      <c r="D1927"/>
      <c r="E1927"/>
      <c r="F1927" s="43"/>
      <c r="G1927"/>
      <c r="H1927"/>
      <c r="L1927" s="51"/>
      <c r="M1927"/>
      <c r="S1927" s="16"/>
    </row>
    <row r="1928" spans="1:19" x14ac:dyDescent="0.35">
      <c r="A1928" s="43"/>
      <c r="B1928"/>
      <c r="C1928"/>
      <c r="D1928"/>
      <c r="E1928"/>
      <c r="F1928" s="43"/>
      <c r="G1928"/>
      <c r="H1928"/>
      <c r="L1928" s="51"/>
      <c r="M1928"/>
      <c r="S1928" s="16"/>
    </row>
    <row r="1929" spans="1:19" x14ac:dyDescent="0.35">
      <c r="A1929" s="43"/>
      <c r="B1929"/>
      <c r="C1929"/>
      <c r="D1929"/>
      <c r="E1929"/>
      <c r="F1929" s="43"/>
      <c r="G1929"/>
      <c r="H1929"/>
      <c r="L1929" s="51"/>
      <c r="M1929"/>
      <c r="S1929" s="16"/>
    </row>
    <row r="1930" spans="1:19" x14ac:dyDescent="0.35">
      <c r="A1930" s="41"/>
      <c r="B1930"/>
      <c r="C1930"/>
      <c r="D1930"/>
      <c r="E1930"/>
      <c r="F1930" s="43"/>
      <c r="G1930"/>
      <c r="H1930"/>
      <c r="L1930" s="51"/>
      <c r="M1930"/>
      <c r="S1930" s="16"/>
    </row>
    <row r="1931" spans="1:19" x14ac:dyDescent="0.35">
      <c r="A1931" s="43"/>
      <c r="B1931"/>
      <c r="C1931"/>
      <c r="D1931"/>
      <c r="E1931"/>
      <c r="F1931" s="43"/>
      <c r="G1931"/>
      <c r="H1931"/>
      <c r="L1931" s="51"/>
      <c r="M1931"/>
      <c r="S1931" s="16"/>
    </row>
    <row r="1932" spans="1:19" x14ac:dyDescent="0.35">
      <c r="A1932" s="43"/>
      <c r="B1932"/>
      <c r="C1932"/>
      <c r="D1932"/>
      <c r="E1932"/>
      <c r="F1932" s="43"/>
      <c r="G1932"/>
      <c r="H1932"/>
      <c r="L1932" s="51"/>
      <c r="M1932"/>
      <c r="S1932" s="16"/>
    </row>
    <row r="1933" spans="1:19" x14ac:dyDescent="0.35">
      <c r="A1933" s="41"/>
      <c r="B1933"/>
      <c r="C1933"/>
      <c r="D1933"/>
      <c r="E1933"/>
      <c r="F1933" s="43"/>
      <c r="G1933"/>
      <c r="H1933"/>
      <c r="L1933" s="51"/>
      <c r="M1933"/>
      <c r="S1933" s="16"/>
    </row>
    <row r="1934" spans="1:19" x14ac:dyDescent="0.35">
      <c r="A1934" s="43"/>
      <c r="B1934"/>
      <c r="C1934"/>
      <c r="D1934"/>
      <c r="E1934"/>
      <c r="F1934" s="43"/>
      <c r="G1934"/>
      <c r="H1934"/>
      <c r="L1934" s="51"/>
      <c r="M1934"/>
      <c r="S1934" s="16"/>
    </row>
    <row r="1935" spans="1:19" x14ac:dyDescent="0.35">
      <c r="A1935" s="43"/>
      <c r="B1935"/>
      <c r="C1935"/>
      <c r="D1935"/>
      <c r="E1935"/>
      <c r="F1935" s="43"/>
      <c r="G1935"/>
      <c r="H1935"/>
      <c r="L1935" s="51"/>
      <c r="M1935"/>
      <c r="S1935" s="16"/>
    </row>
    <row r="1936" spans="1:19" x14ac:dyDescent="0.35">
      <c r="A1936" s="41"/>
      <c r="B1936"/>
      <c r="C1936"/>
      <c r="D1936"/>
      <c r="E1936"/>
      <c r="F1936" s="43"/>
      <c r="G1936"/>
      <c r="H1936"/>
      <c r="L1936" s="51"/>
      <c r="M1936"/>
      <c r="S1936" s="16"/>
    </row>
    <row r="1937" spans="1:19" x14ac:dyDescent="0.35">
      <c r="A1937" s="43"/>
      <c r="B1937"/>
      <c r="C1937"/>
      <c r="D1937"/>
      <c r="E1937"/>
      <c r="F1937" s="43"/>
      <c r="G1937"/>
      <c r="H1937"/>
      <c r="L1937" s="51"/>
      <c r="M1937"/>
      <c r="S1937" s="16"/>
    </row>
    <row r="1938" spans="1:19" x14ac:dyDescent="0.35">
      <c r="A1938" s="43"/>
      <c r="B1938"/>
      <c r="C1938"/>
      <c r="D1938"/>
      <c r="E1938"/>
      <c r="F1938" s="43"/>
      <c r="G1938"/>
      <c r="H1938"/>
      <c r="L1938" s="51"/>
      <c r="M1938"/>
      <c r="S1938" s="16"/>
    </row>
    <row r="1939" spans="1:19" x14ac:dyDescent="0.35">
      <c r="A1939" s="41"/>
      <c r="B1939"/>
      <c r="C1939"/>
      <c r="D1939"/>
      <c r="E1939"/>
      <c r="F1939" s="43"/>
      <c r="G1939"/>
      <c r="H1939"/>
      <c r="L1939" s="51"/>
      <c r="M1939"/>
      <c r="S1939" s="16"/>
    </row>
    <row r="1940" spans="1:19" x14ac:dyDescent="0.35">
      <c r="A1940" s="43"/>
      <c r="B1940"/>
      <c r="C1940"/>
      <c r="D1940"/>
      <c r="E1940"/>
      <c r="F1940" s="43"/>
      <c r="G1940"/>
      <c r="H1940"/>
      <c r="L1940" s="51"/>
      <c r="M1940"/>
      <c r="S1940" s="16"/>
    </row>
    <row r="1941" spans="1:19" x14ac:dyDescent="0.35">
      <c r="A1941" s="43"/>
      <c r="B1941"/>
      <c r="C1941"/>
      <c r="D1941"/>
      <c r="E1941"/>
      <c r="F1941" s="43"/>
      <c r="G1941"/>
      <c r="H1941"/>
      <c r="L1941" s="51"/>
      <c r="M1941"/>
      <c r="S1941" s="16"/>
    </row>
    <row r="1942" spans="1:19" x14ac:dyDescent="0.35">
      <c r="A1942" s="41"/>
      <c r="B1942"/>
      <c r="C1942"/>
      <c r="D1942"/>
      <c r="E1942"/>
      <c r="F1942" s="43"/>
      <c r="G1942"/>
      <c r="H1942"/>
      <c r="L1942" s="51"/>
      <c r="M1942"/>
      <c r="S1942" s="16"/>
    </row>
    <row r="1943" spans="1:19" x14ac:dyDescent="0.35">
      <c r="A1943" s="43"/>
      <c r="B1943"/>
      <c r="C1943"/>
      <c r="D1943"/>
      <c r="E1943"/>
      <c r="F1943" s="43"/>
      <c r="G1943"/>
      <c r="H1943"/>
      <c r="L1943" s="51"/>
      <c r="M1943"/>
      <c r="S1943" s="16"/>
    </row>
    <row r="1944" spans="1:19" x14ac:dyDescent="0.35">
      <c r="A1944" s="43"/>
      <c r="B1944"/>
      <c r="C1944"/>
      <c r="D1944"/>
      <c r="E1944"/>
      <c r="F1944" s="43"/>
      <c r="G1944"/>
      <c r="H1944"/>
      <c r="L1944" s="51"/>
      <c r="M1944"/>
      <c r="S1944" s="16"/>
    </row>
    <row r="1945" spans="1:19" x14ac:dyDescent="0.35">
      <c r="A1945" s="41"/>
      <c r="B1945"/>
      <c r="C1945"/>
      <c r="D1945"/>
      <c r="E1945"/>
      <c r="F1945" s="43"/>
      <c r="G1945"/>
      <c r="H1945"/>
      <c r="L1945" s="51"/>
      <c r="M1945"/>
      <c r="S1945" s="16"/>
    </row>
    <row r="1946" spans="1:19" x14ac:dyDescent="0.35">
      <c r="A1946" s="43"/>
      <c r="B1946"/>
      <c r="C1946"/>
      <c r="D1946"/>
      <c r="E1946"/>
      <c r="F1946" s="43"/>
      <c r="G1946"/>
      <c r="H1946"/>
      <c r="L1946" s="51"/>
      <c r="M1946"/>
      <c r="S1946" s="16"/>
    </row>
    <row r="1947" spans="1:19" x14ac:dyDescent="0.35">
      <c r="A1947" s="43"/>
      <c r="B1947"/>
      <c r="C1947"/>
      <c r="D1947"/>
      <c r="E1947"/>
      <c r="F1947" s="43"/>
      <c r="G1947"/>
      <c r="H1947"/>
      <c r="L1947" s="51"/>
      <c r="M1947"/>
      <c r="S1947" s="16"/>
    </row>
    <row r="1948" spans="1:19" x14ac:dyDescent="0.35">
      <c r="A1948" s="41"/>
      <c r="B1948"/>
      <c r="C1948"/>
      <c r="D1948"/>
      <c r="E1948"/>
      <c r="F1948" s="43"/>
      <c r="G1948"/>
      <c r="H1948"/>
      <c r="L1948" s="51"/>
      <c r="M1948"/>
      <c r="S1948" s="16"/>
    </row>
    <row r="1949" spans="1:19" x14ac:dyDescent="0.35">
      <c r="A1949" s="43"/>
      <c r="B1949"/>
      <c r="C1949"/>
      <c r="D1949"/>
      <c r="E1949"/>
      <c r="F1949" s="43"/>
      <c r="G1949"/>
      <c r="H1949"/>
      <c r="L1949" s="51"/>
      <c r="M1949"/>
      <c r="S1949" s="16"/>
    </row>
    <row r="1950" spans="1:19" x14ac:dyDescent="0.35">
      <c r="A1950" s="43"/>
      <c r="B1950"/>
      <c r="C1950"/>
      <c r="D1950"/>
      <c r="E1950"/>
      <c r="F1950" s="43"/>
      <c r="G1950"/>
      <c r="H1950"/>
      <c r="L1950" s="51"/>
      <c r="M1950"/>
      <c r="S1950" s="16"/>
    </row>
    <row r="1951" spans="1:19" x14ac:dyDescent="0.35">
      <c r="A1951" s="41"/>
      <c r="B1951"/>
      <c r="C1951"/>
      <c r="D1951"/>
      <c r="E1951"/>
      <c r="F1951" s="43"/>
      <c r="G1951"/>
      <c r="H1951"/>
      <c r="L1951" s="51"/>
      <c r="M1951"/>
      <c r="S1951" s="16"/>
    </row>
    <row r="1952" spans="1:19" x14ac:dyDescent="0.35">
      <c r="A1952" s="43"/>
      <c r="B1952"/>
      <c r="C1952"/>
      <c r="D1952"/>
      <c r="E1952"/>
      <c r="F1952" s="43"/>
      <c r="G1952"/>
      <c r="H1952"/>
      <c r="L1952" s="51"/>
      <c r="M1952"/>
      <c r="S1952" s="16"/>
    </row>
    <row r="1953" spans="1:19" x14ac:dyDescent="0.35">
      <c r="A1953" s="43"/>
      <c r="B1953"/>
      <c r="C1953"/>
      <c r="D1953"/>
      <c r="E1953"/>
      <c r="F1953" s="43"/>
      <c r="G1953"/>
      <c r="H1953"/>
      <c r="L1953" s="51"/>
      <c r="M1953"/>
      <c r="S1953" s="16"/>
    </row>
    <row r="1954" spans="1:19" x14ac:dyDescent="0.35">
      <c r="A1954" s="41"/>
      <c r="B1954"/>
      <c r="C1954"/>
      <c r="D1954"/>
      <c r="E1954"/>
      <c r="F1954" s="43"/>
      <c r="G1954"/>
      <c r="H1954"/>
      <c r="L1954" s="51"/>
      <c r="M1954"/>
      <c r="S1954" s="16"/>
    </row>
    <row r="1955" spans="1:19" x14ac:dyDescent="0.35">
      <c r="A1955" s="43"/>
      <c r="B1955"/>
      <c r="C1955"/>
      <c r="D1955"/>
      <c r="E1955"/>
      <c r="F1955" s="43"/>
      <c r="G1955"/>
      <c r="H1955"/>
      <c r="L1955" s="51"/>
      <c r="M1955"/>
      <c r="S1955" s="16"/>
    </row>
    <row r="1956" spans="1:19" x14ac:dyDescent="0.35">
      <c r="A1956" s="43"/>
      <c r="B1956"/>
      <c r="C1956"/>
      <c r="D1956"/>
      <c r="E1956"/>
      <c r="F1956" s="43"/>
      <c r="G1956"/>
      <c r="H1956"/>
      <c r="L1956" s="51"/>
      <c r="M1956"/>
      <c r="S1956" s="16"/>
    </row>
    <row r="1957" spans="1:19" x14ac:dyDescent="0.35">
      <c r="A1957" s="41"/>
      <c r="B1957"/>
      <c r="C1957"/>
      <c r="D1957"/>
      <c r="E1957"/>
      <c r="F1957" s="43"/>
      <c r="G1957"/>
      <c r="H1957"/>
      <c r="L1957" s="51"/>
      <c r="M1957"/>
      <c r="S1957" s="16"/>
    </row>
    <row r="1958" spans="1:19" x14ac:dyDescent="0.35">
      <c r="A1958" s="43"/>
      <c r="B1958"/>
      <c r="C1958"/>
      <c r="D1958"/>
      <c r="E1958"/>
      <c r="F1958" s="43"/>
      <c r="G1958"/>
      <c r="H1958"/>
      <c r="L1958" s="51"/>
      <c r="M1958"/>
      <c r="S1958" s="16"/>
    </row>
    <row r="1959" spans="1:19" x14ac:dyDescent="0.35">
      <c r="A1959" s="43"/>
      <c r="B1959"/>
      <c r="C1959"/>
      <c r="D1959"/>
      <c r="E1959"/>
      <c r="F1959" s="43"/>
      <c r="G1959"/>
      <c r="H1959"/>
      <c r="L1959" s="51"/>
      <c r="M1959"/>
      <c r="S1959" s="16"/>
    </row>
    <row r="1960" spans="1:19" x14ac:dyDescent="0.35">
      <c r="A1960" s="41"/>
      <c r="B1960"/>
      <c r="C1960"/>
      <c r="D1960"/>
      <c r="E1960"/>
      <c r="F1960" s="43"/>
      <c r="G1960"/>
      <c r="H1960"/>
      <c r="L1960" s="51"/>
      <c r="M1960"/>
      <c r="S1960" s="16"/>
    </row>
    <row r="1961" spans="1:19" x14ac:dyDescent="0.35">
      <c r="A1961" s="43"/>
      <c r="B1961"/>
      <c r="C1961"/>
      <c r="D1961"/>
      <c r="E1961"/>
      <c r="F1961" s="43"/>
      <c r="G1961"/>
      <c r="H1961"/>
      <c r="L1961" s="51"/>
      <c r="M1961"/>
      <c r="S1961" s="16"/>
    </row>
    <row r="1962" spans="1:19" x14ac:dyDescent="0.35">
      <c r="A1962" s="43"/>
      <c r="B1962"/>
      <c r="C1962"/>
      <c r="D1962"/>
      <c r="E1962"/>
      <c r="F1962" s="43"/>
      <c r="G1962"/>
      <c r="H1962"/>
      <c r="L1962" s="51"/>
      <c r="M1962"/>
      <c r="S1962" s="16"/>
    </row>
    <row r="1963" spans="1:19" x14ac:dyDescent="0.35">
      <c r="A1963" s="41"/>
      <c r="B1963"/>
      <c r="C1963"/>
      <c r="D1963"/>
      <c r="E1963"/>
      <c r="F1963" s="43"/>
      <c r="G1963"/>
      <c r="H1963"/>
      <c r="L1963" s="51"/>
      <c r="M1963"/>
      <c r="S1963" s="16"/>
    </row>
    <row r="1964" spans="1:19" x14ac:dyDescent="0.35">
      <c r="A1964" s="43"/>
      <c r="B1964"/>
      <c r="C1964"/>
      <c r="D1964"/>
      <c r="E1964"/>
      <c r="F1964" s="43"/>
      <c r="G1964"/>
      <c r="H1964"/>
      <c r="L1964" s="51"/>
      <c r="M1964"/>
      <c r="S1964" s="16"/>
    </row>
    <row r="1965" spans="1:19" x14ac:dyDescent="0.35">
      <c r="A1965" s="43"/>
      <c r="B1965"/>
      <c r="C1965"/>
      <c r="D1965"/>
      <c r="E1965"/>
      <c r="F1965" s="43"/>
      <c r="G1965"/>
      <c r="H1965"/>
      <c r="L1965" s="51"/>
      <c r="M1965"/>
      <c r="S1965" s="16"/>
    </row>
    <row r="1966" spans="1:19" x14ac:dyDescent="0.35">
      <c r="A1966" s="41"/>
      <c r="B1966"/>
      <c r="C1966"/>
      <c r="D1966"/>
      <c r="E1966"/>
      <c r="F1966" s="43"/>
      <c r="G1966"/>
      <c r="H1966"/>
      <c r="L1966" s="51"/>
      <c r="M1966"/>
      <c r="S1966" s="16"/>
    </row>
    <row r="1967" spans="1:19" x14ac:dyDescent="0.35">
      <c r="A1967" s="43"/>
      <c r="B1967"/>
      <c r="C1967"/>
      <c r="D1967"/>
      <c r="E1967"/>
      <c r="F1967" s="43"/>
      <c r="G1967"/>
      <c r="H1967"/>
      <c r="L1967" s="51"/>
      <c r="M1967"/>
      <c r="S1967" s="16"/>
    </row>
    <row r="1968" spans="1:19" x14ac:dyDescent="0.35">
      <c r="A1968" s="43"/>
      <c r="B1968"/>
      <c r="C1968"/>
      <c r="D1968"/>
      <c r="E1968"/>
      <c r="F1968" s="43"/>
      <c r="G1968"/>
      <c r="H1968"/>
      <c r="L1968" s="51"/>
      <c r="M1968"/>
      <c r="S1968" s="16"/>
    </row>
    <row r="1969" spans="1:19" x14ac:dyDescent="0.35">
      <c r="A1969" s="41"/>
      <c r="B1969"/>
      <c r="C1969"/>
      <c r="D1969"/>
      <c r="E1969"/>
      <c r="F1969" s="43"/>
      <c r="G1969"/>
      <c r="H1969"/>
      <c r="L1969" s="51"/>
      <c r="M1969"/>
      <c r="S1969" s="16"/>
    </row>
    <row r="1970" spans="1:19" x14ac:dyDescent="0.35">
      <c r="A1970" s="43"/>
      <c r="B1970"/>
      <c r="C1970"/>
      <c r="D1970"/>
      <c r="E1970"/>
      <c r="F1970" s="43"/>
      <c r="G1970"/>
      <c r="H1970"/>
      <c r="L1970" s="51"/>
      <c r="M1970"/>
      <c r="S1970" s="16"/>
    </row>
    <row r="1971" spans="1:19" x14ac:dyDescent="0.35">
      <c r="A1971" s="43"/>
      <c r="B1971"/>
      <c r="C1971"/>
      <c r="D1971"/>
      <c r="E1971"/>
      <c r="F1971" s="43"/>
      <c r="G1971"/>
      <c r="H1971"/>
      <c r="L1971" s="51"/>
      <c r="M1971"/>
      <c r="S1971" s="16"/>
    </row>
    <row r="1972" spans="1:19" x14ac:dyDescent="0.35">
      <c r="A1972" s="41"/>
      <c r="B1972"/>
      <c r="C1972"/>
      <c r="D1972"/>
      <c r="E1972"/>
      <c r="F1972" s="43"/>
      <c r="G1972"/>
      <c r="H1972"/>
      <c r="L1972" s="51"/>
      <c r="M1972"/>
      <c r="S1972" s="16"/>
    </row>
    <row r="1973" spans="1:19" x14ac:dyDescent="0.35">
      <c r="A1973" s="43"/>
      <c r="B1973"/>
      <c r="C1973"/>
      <c r="D1973"/>
      <c r="E1973"/>
      <c r="F1973" s="43"/>
      <c r="G1973"/>
      <c r="H1973"/>
      <c r="L1973" s="51"/>
      <c r="M1973"/>
      <c r="S1973" s="16"/>
    </row>
    <row r="1974" spans="1:19" x14ac:dyDescent="0.35">
      <c r="A1974" s="43"/>
      <c r="B1974"/>
      <c r="C1974"/>
      <c r="D1974"/>
      <c r="E1974"/>
      <c r="F1974" s="43"/>
      <c r="G1974"/>
      <c r="H1974"/>
      <c r="L1974" s="51"/>
      <c r="M1974"/>
      <c r="S1974" s="16"/>
    </row>
    <row r="1975" spans="1:19" x14ac:dyDescent="0.35">
      <c r="A1975" s="41"/>
      <c r="B1975"/>
      <c r="C1975"/>
      <c r="D1975"/>
      <c r="E1975"/>
      <c r="F1975" s="43"/>
      <c r="G1975"/>
      <c r="H1975"/>
      <c r="L1975" s="51"/>
      <c r="M1975"/>
      <c r="S1975" s="16"/>
    </row>
    <row r="1976" spans="1:19" x14ac:dyDescent="0.35">
      <c r="A1976" s="43"/>
      <c r="B1976"/>
      <c r="C1976"/>
      <c r="D1976"/>
      <c r="E1976"/>
      <c r="F1976" s="43"/>
      <c r="G1976"/>
      <c r="H1976"/>
      <c r="L1976" s="51"/>
      <c r="M1976"/>
      <c r="S1976" s="16"/>
    </row>
    <row r="1977" spans="1:19" x14ac:dyDescent="0.35">
      <c r="A1977" s="43"/>
      <c r="B1977"/>
      <c r="C1977"/>
      <c r="D1977"/>
      <c r="E1977"/>
      <c r="F1977" s="43"/>
      <c r="G1977"/>
      <c r="H1977"/>
      <c r="L1977" s="51"/>
      <c r="M1977"/>
      <c r="S1977" s="16"/>
    </row>
    <row r="1978" spans="1:19" x14ac:dyDescent="0.35">
      <c r="A1978" s="41"/>
      <c r="B1978"/>
      <c r="C1978"/>
      <c r="D1978"/>
      <c r="E1978"/>
      <c r="F1978" s="43"/>
      <c r="G1978"/>
      <c r="H1978"/>
      <c r="L1978" s="51"/>
      <c r="M1978"/>
      <c r="S1978" s="16"/>
    </row>
    <row r="1979" spans="1:19" x14ac:dyDescent="0.35">
      <c r="A1979" s="43"/>
      <c r="B1979"/>
      <c r="C1979"/>
      <c r="D1979"/>
      <c r="E1979"/>
      <c r="F1979" s="43"/>
      <c r="G1979"/>
      <c r="H1979"/>
      <c r="L1979" s="51"/>
      <c r="M1979"/>
      <c r="S1979" s="16"/>
    </row>
    <row r="1980" spans="1:19" x14ac:dyDescent="0.35">
      <c r="A1980" s="43"/>
      <c r="B1980"/>
      <c r="C1980"/>
      <c r="D1980"/>
      <c r="E1980"/>
      <c r="F1980" s="43"/>
      <c r="G1980"/>
      <c r="H1980"/>
      <c r="L1980" s="51"/>
      <c r="M1980"/>
      <c r="S1980" s="16"/>
    </row>
    <row r="1981" spans="1:19" x14ac:dyDescent="0.35">
      <c r="A1981" s="41"/>
      <c r="B1981"/>
      <c r="C1981"/>
      <c r="D1981"/>
      <c r="E1981"/>
      <c r="F1981" s="43"/>
      <c r="G1981"/>
      <c r="H1981"/>
      <c r="L1981" s="51"/>
      <c r="M1981"/>
      <c r="S1981" s="16"/>
    </row>
    <row r="1982" spans="1:19" x14ac:dyDescent="0.35">
      <c r="A1982" s="43"/>
      <c r="B1982"/>
      <c r="C1982"/>
      <c r="D1982"/>
      <c r="E1982"/>
      <c r="F1982" s="43"/>
      <c r="G1982"/>
      <c r="H1982"/>
      <c r="L1982" s="51"/>
      <c r="M1982"/>
      <c r="S1982" s="16"/>
    </row>
    <row r="1983" spans="1:19" x14ac:dyDescent="0.35">
      <c r="A1983" s="43"/>
      <c r="B1983"/>
      <c r="C1983"/>
      <c r="D1983"/>
      <c r="E1983"/>
      <c r="F1983" s="43"/>
      <c r="G1983"/>
      <c r="H1983"/>
      <c r="L1983" s="51"/>
      <c r="M1983"/>
      <c r="S1983" s="16"/>
    </row>
    <row r="1984" spans="1:19" x14ac:dyDescent="0.35">
      <c r="A1984" s="41"/>
      <c r="B1984"/>
      <c r="C1984"/>
      <c r="D1984"/>
      <c r="E1984"/>
      <c r="F1984" s="43"/>
      <c r="G1984"/>
      <c r="H1984"/>
      <c r="L1984" s="51"/>
      <c r="M1984"/>
      <c r="S1984" s="16"/>
    </row>
    <row r="1985" spans="1:19" x14ac:dyDescent="0.35">
      <c r="A1985" s="43"/>
      <c r="B1985"/>
      <c r="C1985"/>
      <c r="D1985"/>
      <c r="E1985"/>
      <c r="F1985" s="43"/>
      <c r="G1985"/>
      <c r="H1985"/>
      <c r="L1985" s="51"/>
      <c r="M1985"/>
      <c r="S1985" s="16"/>
    </row>
    <row r="1986" spans="1:19" x14ac:dyDescent="0.35">
      <c r="A1986" s="43"/>
      <c r="B1986"/>
      <c r="C1986"/>
      <c r="D1986"/>
      <c r="E1986"/>
      <c r="F1986" s="43"/>
      <c r="G1986"/>
      <c r="H1986"/>
      <c r="L1986" s="51"/>
      <c r="M1986"/>
      <c r="S1986" s="16"/>
    </row>
    <row r="1987" spans="1:19" x14ac:dyDescent="0.35">
      <c r="A1987" s="41"/>
      <c r="B1987"/>
      <c r="C1987"/>
      <c r="D1987"/>
      <c r="E1987"/>
      <c r="F1987" s="43"/>
      <c r="G1987"/>
      <c r="H1987"/>
      <c r="L1987" s="51"/>
      <c r="M1987"/>
      <c r="S1987" s="16"/>
    </row>
    <row r="1988" spans="1:19" x14ac:dyDescent="0.35">
      <c r="A1988" s="43"/>
      <c r="B1988"/>
      <c r="C1988"/>
      <c r="D1988"/>
      <c r="E1988"/>
      <c r="F1988" s="43"/>
      <c r="G1988"/>
      <c r="H1988"/>
      <c r="L1988" s="51"/>
      <c r="M1988"/>
      <c r="S1988" s="16"/>
    </row>
    <row r="1989" spans="1:19" x14ac:dyDescent="0.35">
      <c r="A1989" s="43"/>
      <c r="B1989"/>
      <c r="C1989"/>
      <c r="D1989"/>
      <c r="E1989"/>
      <c r="F1989" s="43"/>
      <c r="G1989"/>
      <c r="H1989"/>
      <c r="L1989" s="51"/>
      <c r="M1989"/>
      <c r="S1989" s="16"/>
    </row>
    <row r="1990" spans="1:19" x14ac:dyDescent="0.35">
      <c r="A1990" s="41"/>
      <c r="B1990"/>
      <c r="C1990"/>
      <c r="D1990"/>
      <c r="E1990"/>
      <c r="F1990" s="43"/>
      <c r="G1990"/>
      <c r="H1990"/>
      <c r="L1990" s="51"/>
      <c r="M1990"/>
      <c r="S1990" s="16"/>
    </row>
    <row r="1991" spans="1:19" x14ac:dyDescent="0.35">
      <c r="A1991" s="43"/>
      <c r="B1991"/>
      <c r="C1991"/>
      <c r="D1991"/>
      <c r="E1991"/>
      <c r="F1991" s="43"/>
      <c r="G1991"/>
      <c r="H1991"/>
      <c r="L1991" s="51"/>
      <c r="M1991"/>
      <c r="S1991" s="16"/>
    </row>
    <row r="1992" spans="1:19" x14ac:dyDescent="0.35">
      <c r="A1992" s="43"/>
      <c r="B1992"/>
      <c r="C1992"/>
      <c r="D1992"/>
      <c r="E1992"/>
      <c r="F1992" s="43"/>
      <c r="G1992"/>
      <c r="H1992"/>
      <c r="L1992" s="51"/>
      <c r="M1992"/>
      <c r="S1992" s="16"/>
    </row>
    <row r="1993" spans="1:19" x14ac:dyDescent="0.35">
      <c r="A1993" s="41"/>
      <c r="B1993"/>
      <c r="C1993"/>
      <c r="D1993"/>
      <c r="E1993"/>
      <c r="F1993" s="43"/>
      <c r="G1993"/>
      <c r="H1993"/>
      <c r="L1993" s="51"/>
      <c r="M1993"/>
      <c r="S1993" s="16"/>
    </row>
    <row r="1994" spans="1:19" x14ac:dyDescent="0.35">
      <c r="A1994" s="43"/>
      <c r="B1994"/>
      <c r="C1994"/>
      <c r="D1994"/>
      <c r="E1994"/>
      <c r="F1994" s="43"/>
      <c r="G1994"/>
      <c r="H1994"/>
      <c r="L1994" s="51"/>
      <c r="M1994"/>
      <c r="S1994" s="16"/>
    </row>
    <row r="1995" spans="1:19" x14ac:dyDescent="0.35">
      <c r="A1995" s="43"/>
      <c r="B1995"/>
      <c r="C1995"/>
      <c r="D1995"/>
      <c r="E1995"/>
      <c r="F1995" s="43"/>
      <c r="G1995"/>
      <c r="H1995"/>
      <c r="L1995" s="51"/>
      <c r="M1995"/>
      <c r="S1995" s="16"/>
    </row>
    <row r="1996" spans="1:19" x14ac:dyDescent="0.35">
      <c r="A1996" s="41"/>
      <c r="B1996"/>
      <c r="C1996"/>
      <c r="D1996"/>
      <c r="E1996"/>
      <c r="F1996" s="43"/>
      <c r="G1996"/>
      <c r="H1996"/>
      <c r="L1996" s="51"/>
      <c r="M1996"/>
      <c r="S1996" s="16"/>
    </row>
    <row r="1997" spans="1:19" x14ac:dyDescent="0.35">
      <c r="A1997" s="43"/>
      <c r="B1997"/>
      <c r="C1997"/>
      <c r="D1997"/>
      <c r="E1997"/>
      <c r="F1997" s="43"/>
      <c r="G1997"/>
      <c r="H1997"/>
      <c r="L1997" s="51"/>
      <c r="M1997"/>
      <c r="S1997" s="16"/>
    </row>
    <row r="1998" spans="1:19" x14ac:dyDescent="0.35">
      <c r="A1998" s="43"/>
      <c r="B1998"/>
      <c r="C1998"/>
      <c r="D1998"/>
      <c r="E1998"/>
      <c r="F1998" s="43"/>
      <c r="G1998"/>
      <c r="H1998"/>
      <c r="L1998" s="51"/>
      <c r="M1998"/>
      <c r="S1998" s="16"/>
    </row>
    <row r="1999" spans="1:19" x14ac:dyDescent="0.35">
      <c r="A1999" s="41"/>
      <c r="B1999"/>
      <c r="C1999"/>
      <c r="D1999"/>
      <c r="E1999"/>
      <c r="F1999" s="43"/>
      <c r="G1999"/>
      <c r="H1999"/>
      <c r="L1999" s="51"/>
      <c r="M1999"/>
      <c r="S1999" s="16"/>
    </row>
    <row r="2000" spans="1:19" x14ac:dyDescent="0.35">
      <c r="A2000" s="43"/>
      <c r="B2000"/>
      <c r="C2000"/>
      <c r="D2000"/>
      <c r="E2000"/>
      <c r="F2000" s="43"/>
      <c r="G2000"/>
      <c r="H2000"/>
      <c r="L2000" s="51"/>
      <c r="M2000"/>
      <c r="S2000" s="16"/>
    </row>
    <row r="2001" spans="1:19" x14ac:dyDescent="0.35">
      <c r="A2001" s="43"/>
      <c r="B2001"/>
      <c r="C2001"/>
      <c r="D2001"/>
      <c r="E2001"/>
      <c r="F2001" s="43"/>
      <c r="G2001"/>
      <c r="H2001"/>
      <c r="L2001" s="51"/>
      <c r="M2001"/>
      <c r="S2001" s="16"/>
    </row>
    <row r="2002" spans="1:19" x14ac:dyDescent="0.35">
      <c r="A2002" s="41"/>
      <c r="B2002"/>
      <c r="C2002"/>
      <c r="D2002"/>
      <c r="E2002"/>
      <c r="F2002" s="43"/>
      <c r="G2002"/>
      <c r="H2002"/>
      <c r="L2002" s="51"/>
      <c r="M2002"/>
      <c r="S2002" s="16"/>
    </row>
    <row r="2003" spans="1:19" x14ac:dyDescent="0.35">
      <c r="A2003" s="43"/>
      <c r="B2003"/>
      <c r="C2003"/>
      <c r="D2003"/>
      <c r="E2003"/>
      <c r="F2003" s="43"/>
      <c r="G2003"/>
      <c r="H2003"/>
      <c r="L2003" s="51"/>
      <c r="M2003"/>
      <c r="S2003" s="16"/>
    </row>
    <row r="2004" spans="1:19" x14ac:dyDescent="0.35">
      <c r="A2004" s="43"/>
      <c r="B2004"/>
      <c r="C2004"/>
      <c r="D2004"/>
      <c r="E2004"/>
      <c r="F2004" s="43"/>
      <c r="G2004"/>
      <c r="H2004"/>
      <c r="L2004" s="51"/>
      <c r="M2004"/>
      <c r="S2004" s="16"/>
    </row>
    <row r="2005" spans="1:19" x14ac:dyDescent="0.35">
      <c r="A2005" s="41"/>
      <c r="B2005"/>
      <c r="C2005"/>
      <c r="D2005"/>
      <c r="E2005"/>
      <c r="F2005" s="43"/>
      <c r="G2005"/>
      <c r="H2005"/>
      <c r="L2005" s="51"/>
      <c r="M2005"/>
      <c r="S2005" s="16"/>
    </row>
    <row r="2006" spans="1:19" x14ac:dyDescent="0.35">
      <c r="A2006" s="43"/>
      <c r="B2006"/>
      <c r="C2006"/>
      <c r="D2006"/>
      <c r="E2006"/>
      <c r="F2006" s="43"/>
      <c r="G2006"/>
      <c r="H2006"/>
      <c r="L2006" s="51"/>
      <c r="M2006"/>
      <c r="S2006" s="16"/>
    </row>
    <row r="2007" spans="1:19" x14ac:dyDescent="0.35">
      <c r="A2007" s="43"/>
      <c r="B2007"/>
      <c r="C2007"/>
      <c r="D2007"/>
      <c r="E2007"/>
      <c r="F2007" s="43"/>
      <c r="G2007"/>
      <c r="H2007"/>
      <c r="L2007" s="51"/>
      <c r="M2007"/>
      <c r="S2007" s="16"/>
    </row>
    <row r="2008" spans="1:19" x14ac:dyDescent="0.35">
      <c r="A2008" s="41"/>
      <c r="B2008"/>
      <c r="C2008"/>
      <c r="D2008"/>
      <c r="E2008"/>
      <c r="F2008" s="43"/>
      <c r="G2008"/>
      <c r="H2008"/>
      <c r="L2008" s="51"/>
      <c r="M2008"/>
      <c r="S2008" s="16"/>
    </row>
    <row r="2009" spans="1:19" x14ac:dyDescent="0.35">
      <c r="A2009" s="43"/>
      <c r="B2009"/>
      <c r="C2009"/>
      <c r="D2009"/>
      <c r="E2009"/>
      <c r="F2009" s="43"/>
      <c r="G2009"/>
      <c r="H2009"/>
      <c r="L2009" s="51"/>
      <c r="M2009"/>
      <c r="S2009" s="16"/>
    </row>
    <row r="2010" spans="1:19" x14ac:dyDescent="0.35">
      <c r="A2010" s="43"/>
      <c r="B2010"/>
      <c r="C2010"/>
      <c r="D2010"/>
      <c r="E2010"/>
      <c r="F2010" s="43"/>
      <c r="G2010"/>
      <c r="H2010"/>
      <c r="L2010" s="51"/>
      <c r="M2010"/>
      <c r="S2010" s="16"/>
    </row>
    <row r="2011" spans="1:19" x14ac:dyDescent="0.35">
      <c r="A2011" s="41"/>
      <c r="B2011"/>
      <c r="C2011"/>
      <c r="D2011"/>
      <c r="E2011"/>
      <c r="F2011" s="43"/>
      <c r="G2011"/>
      <c r="H2011"/>
      <c r="L2011" s="51"/>
      <c r="M2011"/>
      <c r="S2011" s="16"/>
    </row>
    <row r="2012" spans="1:19" x14ac:dyDescent="0.35">
      <c r="A2012" s="43"/>
      <c r="B2012"/>
      <c r="C2012"/>
      <c r="D2012"/>
      <c r="E2012"/>
      <c r="F2012" s="43"/>
      <c r="G2012"/>
      <c r="H2012"/>
      <c r="L2012" s="51"/>
      <c r="M2012"/>
      <c r="S2012" s="16"/>
    </row>
    <row r="2013" spans="1:19" x14ac:dyDescent="0.35">
      <c r="A2013" s="43"/>
      <c r="B2013"/>
      <c r="C2013"/>
      <c r="D2013"/>
      <c r="E2013"/>
      <c r="F2013" s="43"/>
      <c r="G2013"/>
      <c r="H2013"/>
      <c r="L2013" s="51"/>
      <c r="M2013"/>
      <c r="S2013" s="16"/>
    </row>
    <row r="2014" spans="1:19" x14ac:dyDescent="0.35">
      <c r="A2014" s="41"/>
      <c r="B2014"/>
      <c r="C2014"/>
      <c r="D2014"/>
      <c r="E2014"/>
      <c r="F2014" s="43"/>
      <c r="G2014"/>
      <c r="H2014"/>
      <c r="L2014" s="51"/>
      <c r="M2014"/>
      <c r="S2014" s="16"/>
    </row>
    <row r="2015" spans="1:19" x14ac:dyDescent="0.35">
      <c r="A2015" s="43"/>
      <c r="B2015"/>
      <c r="C2015"/>
      <c r="D2015"/>
      <c r="E2015"/>
      <c r="F2015" s="43"/>
      <c r="G2015"/>
      <c r="H2015"/>
      <c r="L2015" s="51"/>
      <c r="M2015"/>
      <c r="S2015" s="16"/>
    </row>
    <row r="2016" spans="1:19" x14ac:dyDescent="0.35">
      <c r="A2016" s="43"/>
      <c r="B2016"/>
      <c r="C2016"/>
      <c r="D2016"/>
      <c r="E2016"/>
      <c r="F2016" s="43"/>
      <c r="G2016"/>
      <c r="H2016"/>
      <c r="L2016" s="51"/>
      <c r="M2016"/>
      <c r="S2016" s="16"/>
    </row>
    <row r="2017" spans="1:19" x14ac:dyDescent="0.35">
      <c r="A2017" s="41"/>
      <c r="B2017"/>
      <c r="C2017"/>
      <c r="D2017"/>
      <c r="E2017"/>
      <c r="F2017" s="43"/>
      <c r="G2017"/>
      <c r="H2017"/>
      <c r="L2017" s="51"/>
      <c r="M2017"/>
      <c r="S2017" s="16"/>
    </row>
    <row r="2018" spans="1:19" x14ac:dyDescent="0.35">
      <c r="A2018" s="43"/>
      <c r="B2018"/>
      <c r="C2018"/>
      <c r="D2018"/>
      <c r="E2018"/>
      <c r="F2018" s="43"/>
      <c r="G2018"/>
      <c r="H2018"/>
      <c r="L2018" s="51"/>
      <c r="M2018"/>
      <c r="S2018" s="16"/>
    </row>
    <row r="2019" spans="1:19" x14ac:dyDescent="0.35">
      <c r="A2019" s="43"/>
      <c r="B2019"/>
      <c r="C2019"/>
      <c r="D2019"/>
      <c r="E2019"/>
      <c r="F2019" s="43"/>
      <c r="G2019"/>
      <c r="H2019"/>
      <c r="L2019" s="51"/>
      <c r="M2019"/>
      <c r="S2019" s="16"/>
    </row>
    <row r="2020" spans="1:19" x14ac:dyDescent="0.35">
      <c r="A2020" s="41"/>
      <c r="B2020"/>
      <c r="C2020"/>
      <c r="D2020"/>
      <c r="E2020"/>
      <c r="F2020" s="43"/>
      <c r="G2020"/>
      <c r="H2020"/>
      <c r="L2020" s="51"/>
      <c r="M2020"/>
      <c r="S2020" s="16"/>
    </row>
    <row r="2021" spans="1:19" x14ac:dyDescent="0.35">
      <c r="A2021" s="43"/>
      <c r="B2021"/>
      <c r="C2021"/>
      <c r="D2021"/>
      <c r="E2021"/>
      <c r="F2021" s="43"/>
      <c r="G2021"/>
      <c r="H2021"/>
      <c r="L2021" s="51"/>
      <c r="M2021"/>
      <c r="S2021" s="16"/>
    </row>
    <row r="2022" spans="1:19" x14ac:dyDescent="0.35">
      <c r="A2022" s="43"/>
      <c r="B2022"/>
      <c r="C2022"/>
      <c r="D2022"/>
      <c r="E2022"/>
      <c r="F2022" s="43"/>
      <c r="G2022"/>
      <c r="H2022"/>
      <c r="L2022" s="51"/>
      <c r="M2022"/>
      <c r="S2022" s="16"/>
    </row>
    <row r="2023" spans="1:19" x14ac:dyDescent="0.35">
      <c r="A2023" s="41"/>
      <c r="B2023"/>
      <c r="C2023"/>
      <c r="D2023"/>
      <c r="E2023"/>
      <c r="F2023" s="43"/>
      <c r="G2023"/>
      <c r="H2023"/>
      <c r="L2023" s="51"/>
      <c r="M2023"/>
      <c r="S2023" s="16"/>
    </row>
    <row r="2024" spans="1:19" x14ac:dyDescent="0.35">
      <c r="A2024" s="43"/>
      <c r="B2024"/>
      <c r="C2024"/>
      <c r="D2024"/>
      <c r="E2024"/>
      <c r="F2024" s="43"/>
      <c r="G2024"/>
      <c r="H2024"/>
      <c r="L2024" s="51"/>
      <c r="M2024"/>
      <c r="S2024" s="16"/>
    </row>
    <row r="2025" spans="1:19" x14ac:dyDescent="0.35">
      <c r="A2025" s="43"/>
      <c r="B2025"/>
      <c r="C2025"/>
      <c r="D2025"/>
      <c r="E2025"/>
      <c r="F2025" s="43"/>
      <c r="G2025"/>
      <c r="H2025"/>
      <c r="L2025" s="51"/>
      <c r="M2025"/>
      <c r="S2025" s="16"/>
    </row>
    <row r="2026" spans="1:19" x14ac:dyDescent="0.35">
      <c r="A2026" s="41"/>
      <c r="B2026"/>
      <c r="C2026"/>
      <c r="D2026"/>
      <c r="E2026"/>
      <c r="F2026" s="43"/>
      <c r="G2026"/>
      <c r="H2026"/>
      <c r="L2026" s="51"/>
      <c r="M2026"/>
      <c r="S2026" s="16"/>
    </row>
    <row r="2027" spans="1:19" x14ac:dyDescent="0.35">
      <c r="A2027" s="43"/>
      <c r="B2027"/>
      <c r="C2027"/>
      <c r="D2027"/>
      <c r="E2027"/>
      <c r="F2027" s="43"/>
      <c r="G2027"/>
      <c r="H2027"/>
      <c r="L2027" s="51"/>
      <c r="M2027"/>
      <c r="S2027" s="16"/>
    </row>
    <row r="2028" spans="1:19" x14ac:dyDescent="0.35">
      <c r="A2028" s="43"/>
      <c r="B2028"/>
      <c r="C2028"/>
      <c r="D2028"/>
      <c r="E2028"/>
      <c r="F2028" s="43"/>
      <c r="G2028"/>
      <c r="H2028"/>
      <c r="L2028" s="51"/>
      <c r="M2028"/>
      <c r="S2028" s="16"/>
    </row>
    <row r="2029" spans="1:19" x14ac:dyDescent="0.35">
      <c r="A2029" s="41"/>
      <c r="B2029"/>
      <c r="C2029"/>
      <c r="D2029"/>
      <c r="E2029"/>
      <c r="F2029" s="43"/>
      <c r="G2029"/>
      <c r="H2029"/>
      <c r="L2029" s="51"/>
      <c r="M2029"/>
      <c r="S2029" s="16"/>
    </row>
    <row r="2030" spans="1:19" x14ac:dyDescent="0.35">
      <c r="A2030" s="43"/>
      <c r="B2030"/>
      <c r="C2030"/>
      <c r="D2030"/>
      <c r="E2030"/>
      <c r="F2030" s="43"/>
      <c r="G2030"/>
      <c r="H2030"/>
      <c r="L2030" s="51"/>
      <c r="M2030"/>
      <c r="S2030" s="16"/>
    </row>
    <row r="2031" spans="1:19" x14ac:dyDescent="0.35">
      <c r="A2031" s="43"/>
      <c r="B2031"/>
      <c r="C2031"/>
      <c r="D2031"/>
      <c r="E2031"/>
      <c r="F2031" s="43"/>
      <c r="G2031"/>
      <c r="H2031"/>
      <c r="L2031" s="51"/>
      <c r="M2031"/>
      <c r="S2031" s="16"/>
    </row>
    <row r="2032" spans="1:19" x14ac:dyDescent="0.35">
      <c r="A2032" s="41"/>
      <c r="B2032"/>
      <c r="C2032"/>
      <c r="D2032"/>
      <c r="E2032"/>
      <c r="F2032" s="43"/>
      <c r="G2032"/>
      <c r="H2032"/>
      <c r="L2032" s="51"/>
      <c r="M2032"/>
      <c r="S2032" s="16"/>
    </row>
    <row r="2033" spans="1:19" x14ac:dyDescent="0.35">
      <c r="A2033" s="43"/>
      <c r="B2033"/>
      <c r="C2033"/>
      <c r="D2033"/>
      <c r="E2033"/>
      <c r="F2033" s="43"/>
      <c r="G2033"/>
      <c r="H2033"/>
      <c r="L2033" s="51"/>
      <c r="M2033"/>
      <c r="S2033" s="16"/>
    </row>
    <row r="2034" spans="1:19" x14ac:dyDescent="0.35">
      <c r="A2034" s="43"/>
      <c r="B2034"/>
      <c r="C2034"/>
      <c r="D2034"/>
      <c r="E2034"/>
      <c r="F2034" s="43"/>
      <c r="G2034"/>
      <c r="H2034"/>
      <c r="L2034" s="51"/>
      <c r="M2034"/>
      <c r="S2034" s="16"/>
    </row>
    <row r="2035" spans="1:19" x14ac:dyDescent="0.35">
      <c r="A2035" s="41"/>
      <c r="B2035"/>
      <c r="C2035"/>
      <c r="D2035"/>
      <c r="E2035"/>
      <c r="F2035" s="43"/>
      <c r="G2035"/>
      <c r="H2035"/>
      <c r="L2035" s="51"/>
      <c r="M2035"/>
      <c r="S2035" s="16"/>
    </row>
    <row r="2036" spans="1:19" x14ac:dyDescent="0.35">
      <c r="A2036" s="43"/>
      <c r="B2036"/>
      <c r="C2036"/>
      <c r="D2036"/>
      <c r="E2036"/>
      <c r="F2036" s="43"/>
      <c r="G2036"/>
      <c r="H2036"/>
      <c r="L2036" s="51"/>
      <c r="M2036"/>
      <c r="S2036" s="16"/>
    </row>
    <row r="2037" spans="1:19" x14ac:dyDescent="0.35">
      <c r="A2037" s="43"/>
      <c r="B2037"/>
      <c r="C2037"/>
      <c r="D2037"/>
      <c r="E2037"/>
      <c r="F2037" s="43"/>
      <c r="G2037"/>
      <c r="H2037"/>
      <c r="L2037" s="51"/>
      <c r="M2037"/>
      <c r="S2037" s="16"/>
    </row>
    <row r="2038" spans="1:19" x14ac:dyDescent="0.35">
      <c r="A2038" s="41"/>
      <c r="B2038"/>
      <c r="C2038"/>
      <c r="D2038"/>
      <c r="E2038"/>
      <c r="F2038" s="43"/>
      <c r="G2038"/>
      <c r="H2038"/>
      <c r="L2038" s="51"/>
      <c r="M2038"/>
      <c r="S2038" s="16"/>
    </row>
    <row r="2039" spans="1:19" x14ac:dyDescent="0.35">
      <c r="A2039" s="43"/>
      <c r="B2039"/>
      <c r="C2039"/>
      <c r="D2039"/>
      <c r="E2039"/>
      <c r="F2039" s="43"/>
      <c r="G2039"/>
      <c r="H2039"/>
      <c r="L2039" s="51"/>
      <c r="M2039"/>
      <c r="S2039" s="16"/>
    </row>
    <row r="2040" spans="1:19" x14ac:dyDescent="0.35">
      <c r="A2040" s="43"/>
      <c r="B2040"/>
      <c r="C2040"/>
      <c r="D2040"/>
      <c r="E2040"/>
      <c r="F2040" s="43"/>
      <c r="G2040"/>
      <c r="H2040"/>
      <c r="L2040" s="51"/>
      <c r="M2040"/>
      <c r="S2040" s="16"/>
    </row>
    <row r="2041" spans="1:19" x14ac:dyDescent="0.35">
      <c r="A2041" s="41"/>
      <c r="B2041"/>
      <c r="C2041"/>
      <c r="D2041"/>
      <c r="E2041"/>
      <c r="F2041" s="43"/>
      <c r="G2041"/>
      <c r="H2041"/>
      <c r="L2041" s="51"/>
      <c r="M2041"/>
      <c r="S2041" s="16"/>
    </row>
    <row r="2042" spans="1:19" x14ac:dyDescent="0.35">
      <c r="A2042" s="43"/>
      <c r="B2042"/>
      <c r="C2042"/>
      <c r="D2042"/>
      <c r="E2042"/>
      <c r="F2042" s="43"/>
      <c r="G2042"/>
      <c r="H2042"/>
      <c r="L2042" s="51"/>
      <c r="M2042"/>
      <c r="S2042" s="16"/>
    </row>
    <row r="2043" spans="1:19" x14ac:dyDescent="0.35">
      <c r="A2043" s="43"/>
      <c r="B2043"/>
      <c r="C2043"/>
      <c r="D2043"/>
      <c r="E2043"/>
      <c r="F2043" s="43"/>
      <c r="G2043"/>
      <c r="H2043"/>
      <c r="L2043" s="51"/>
      <c r="M2043"/>
      <c r="S2043" s="16"/>
    </row>
    <row r="2044" spans="1:19" x14ac:dyDescent="0.35">
      <c r="A2044" s="41"/>
      <c r="B2044"/>
      <c r="C2044"/>
      <c r="D2044"/>
      <c r="E2044"/>
      <c r="F2044" s="43"/>
      <c r="G2044"/>
      <c r="H2044"/>
      <c r="L2044" s="51"/>
      <c r="M2044"/>
      <c r="S2044" s="16"/>
    </row>
    <row r="2045" spans="1:19" x14ac:dyDescent="0.35">
      <c r="A2045" s="43"/>
      <c r="B2045"/>
      <c r="C2045"/>
      <c r="D2045"/>
      <c r="E2045"/>
      <c r="F2045" s="43"/>
      <c r="G2045"/>
      <c r="H2045"/>
      <c r="L2045" s="51"/>
      <c r="M2045"/>
      <c r="S2045" s="16"/>
    </row>
    <row r="2046" spans="1:19" x14ac:dyDescent="0.35">
      <c r="A2046" s="43"/>
      <c r="B2046"/>
      <c r="C2046"/>
      <c r="D2046"/>
      <c r="E2046"/>
      <c r="F2046" s="43"/>
      <c r="G2046"/>
      <c r="H2046"/>
      <c r="L2046" s="51"/>
      <c r="M2046"/>
      <c r="S2046" s="16"/>
    </row>
    <row r="2047" spans="1:19" x14ac:dyDescent="0.35">
      <c r="A2047" s="41"/>
      <c r="B2047"/>
      <c r="C2047"/>
      <c r="D2047"/>
      <c r="E2047"/>
      <c r="F2047" s="43"/>
      <c r="G2047"/>
      <c r="H2047"/>
      <c r="L2047" s="51"/>
      <c r="M2047"/>
      <c r="S2047" s="16"/>
    </row>
    <row r="2048" spans="1:19" x14ac:dyDescent="0.35">
      <c r="A2048" s="43"/>
      <c r="B2048"/>
      <c r="C2048"/>
      <c r="D2048"/>
      <c r="E2048"/>
      <c r="F2048" s="43"/>
      <c r="G2048"/>
      <c r="H2048"/>
      <c r="L2048" s="51"/>
      <c r="M2048"/>
      <c r="S2048" s="16"/>
    </row>
    <row r="2049" spans="1:19" x14ac:dyDescent="0.35">
      <c r="A2049" s="43"/>
      <c r="B2049"/>
      <c r="C2049"/>
      <c r="D2049"/>
      <c r="E2049"/>
      <c r="F2049" s="43"/>
      <c r="G2049"/>
      <c r="H2049"/>
      <c r="L2049" s="51"/>
      <c r="M2049"/>
      <c r="S2049" s="16"/>
    </row>
    <row r="2050" spans="1:19" x14ac:dyDescent="0.35">
      <c r="A2050" s="41"/>
      <c r="B2050"/>
      <c r="C2050"/>
      <c r="D2050"/>
      <c r="E2050"/>
      <c r="F2050" s="43"/>
      <c r="G2050"/>
      <c r="H2050"/>
      <c r="L2050" s="51"/>
      <c r="M2050"/>
      <c r="S2050" s="16"/>
    </row>
    <row r="2051" spans="1:19" x14ac:dyDescent="0.35">
      <c r="A2051" s="43"/>
      <c r="B2051"/>
      <c r="C2051"/>
      <c r="D2051"/>
      <c r="E2051"/>
      <c r="F2051" s="43"/>
      <c r="G2051"/>
      <c r="H2051"/>
      <c r="L2051" s="51"/>
      <c r="M2051"/>
      <c r="S2051" s="16"/>
    </row>
    <row r="2052" spans="1:19" x14ac:dyDescent="0.35">
      <c r="A2052" s="43"/>
      <c r="B2052"/>
      <c r="C2052"/>
      <c r="D2052"/>
      <c r="E2052"/>
      <c r="F2052" s="43"/>
      <c r="G2052"/>
      <c r="H2052"/>
      <c r="L2052" s="51"/>
      <c r="M2052"/>
      <c r="S2052" s="16"/>
    </row>
    <row r="2053" spans="1:19" x14ac:dyDescent="0.35">
      <c r="A2053" s="41"/>
      <c r="B2053"/>
      <c r="C2053"/>
      <c r="D2053"/>
      <c r="E2053"/>
      <c r="F2053" s="43"/>
      <c r="G2053"/>
      <c r="H2053"/>
      <c r="L2053" s="51"/>
      <c r="M2053"/>
      <c r="S2053" s="16"/>
    </row>
    <row r="2054" spans="1:19" x14ac:dyDescent="0.35">
      <c r="A2054" s="43"/>
      <c r="B2054"/>
      <c r="C2054"/>
      <c r="D2054"/>
      <c r="E2054"/>
      <c r="F2054" s="43"/>
      <c r="G2054"/>
      <c r="H2054"/>
      <c r="L2054" s="51"/>
      <c r="M2054"/>
      <c r="S2054" s="16"/>
    </row>
    <row r="2055" spans="1:19" x14ac:dyDescent="0.35">
      <c r="A2055" s="43"/>
      <c r="B2055"/>
      <c r="C2055"/>
      <c r="D2055"/>
      <c r="E2055"/>
      <c r="F2055" s="43"/>
      <c r="G2055"/>
      <c r="H2055"/>
      <c r="L2055" s="51"/>
      <c r="M2055"/>
      <c r="S2055" s="16"/>
    </row>
    <row r="2056" spans="1:19" x14ac:dyDescent="0.35">
      <c r="A2056" s="41"/>
      <c r="B2056"/>
      <c r="C2056"/>
      <c r="D2056"/>
      <c r="E2056"/>
      <c r="F2056" s="43"/>
      <c r="G2056"/>
      <c r="H2056"/>
      <c r="L2056" s="51"/>
      <c r="M2056"/>
      <c r="S2056" s="16"/>
    </row>
    <row r="2057" spans="1:19" x14ac:dyDescent="0.35">
      <c r="A2057" s="43"/>
      <c r="B2057"/>
      <c r="C2057"/>
      <c r="D2057"/>
      <c r="E2057"/>
      <c r="F2057" s="43"/>
      <c r="G2057"/>
      <c r="H2057"/>
      <c r="L2057" s="51"/>
      <c r="M2057"/>
      <c r="S2057" s="16"/>
    </row>
    <row r="2058" spans="1:19" x14ac:dyDescent="0.35">
      <c r="A2058" s="43"/>
      <c r="B2058"/>
      <c r="C2058"/>
      <c r="D2058"/>
      <c r="E2058"/>
      <c r="F2058" s="43"/>
      <c r="G2058"/>
      <c r="H2058"/>
      <c r="L2058" s="51"/>
      <c r="M2058"/>
      <c r="S2058" s="16"/>
    </row>
    <row r="2059" spans="1:19" x14ac:dyDescent="0.35">
      <c r="A2059" s="41"/>
      <c r="B2059"/>
      <c r="C2059"/>
      <c r="D2059"/>
      <c r="E2059"/>
      <c r="F2059" s="43"/>
      <c r="G2059"/>
      <c r="H2059"/>
      <c r="L2059" s="51"/>
      <c r="M2059"/>
      <c r="S2059" s="16"/>
    </row>
    <row r="2060" spans="1:19" x14ac:dyDescent="0.35">
      <c r="A2060" s="43"/>
      <c r="B2060"/>
      <c r="C2060"/>
      <c r="D2060"/>
      <c r="E2060"/>
      <c r="F2060" s="43"/>
      <c r="G2060"/>
      <c r="H2060"/>
      <c r="L2060" s="51"/>
      <c r="M2060"/>
      <c r="S2060" s="16"/>
    </row>
    <row r="2061" spans="1:19" x14ac:dyDescent="0.35">
      <c r="A2061" s="43"/>
      <c r="B2061"/>
      <c r="C2061"/>
      <c r="D2061"/>
      <c r="E2061"/>
      <c r="F2061" s="43"/>
      <c r="G2061"/>
      <c r="H2061"/>
      <c r="L2061" s="51"/>
      <c r="M2061"/>
      <c r="S2061" s="16"/>
    </row>
    <row r="2062" spans="1:19" x14ac:dyDescent="0.35">
      <c r="A2062" s="41"/>
      <c r="B2062"/>
      <c r="C2062"/>
      <c r="D2062"/>
      <c r="E2062"/>
      <c r="F2062" s="43"/>
      <c r="G2062"/>
      <c r="H2062"/>
      <c r="L2062" s="51"/>
      <c r="M2062"/>
      <c r="S2062" s="16"/>
    </row>
    <row r="2063" spans="1:19" x14ac:dyDescent="0.35">
      <c r="A2063" s="43"/>
      <c r="B2063"/>
      <c r="C2063"/>
      <c r="D2063"/>
      <c r="E2063"/>
      <c r="F2063" s="43"/>
      <c r="G2063"/>
      <c r="H2063"/>
      <c r="L2063" s="51"/>
      <c r="M2063"/>
      <c r="S2063" s="16"/>
    </row>
    <row r="2064" spans="1:19" x14ac:dyDescent="0.35">
      <c r="A2064" s="43"/>
      <c r="B2064"/>
      <c r="C2064"/>
      <c r="D2064"/>
      <c r="E2064"/>
      <c r="F2064" s="43"/>
      <c r="G2064"/>
      <c r="H2064"/>
      <c r="L2064" s="51"/>
      <c r="M2064"/>
      <c r="S2064" s="16"/>
    </row>
    <row r="2065" spans="1:19" x14ac:dyDescent="0.35">
      <c r="A2065" s="41"/>
      <c r="B2065"/>
      <c r="C2065"/>
      <c r="D2065"/>
      <c r="E2065"/>
      <c r="F2065" s="43"/>
      <c r="G2065"/>
      <c r="H2065"/>
      <c r="L2065" s="51"/>
      <c r="M2065"/>
      <c r="S2065" s="16"/>
    </row>
    <row r="2066" spans="1:19" x14ac:dyDescent="0.35">
      <c r="A2066" s="43"/>
      <c r="B2066"/>
      <c r="C2066"/>
      <c r="D2066"/>
      <c r="E2066"/>
      <c r="F2066" s="43"/>
      <c r="G2066"/>
      <c r="H2066"/>
      <c r="L2066" s="51"/>
      <c r="M2066"/>
      <c r="S2066" s="16"/>
    </row>
    <row r="2067" spans="1:19" x14ac:dyDescent="0.35">
      <c r="A2067" s="43"/>
      <c r="B2067"/>
      <c r="C2067"/>
      <c r="D2067"/>
      <c r="E2067"/>
      <c r="F2067" s="43"/>
      <c r="G2067"/>
      <c r="H2067"/>
      <c r="L2067" s="51"/>
      <c r="M2067"/>
      <c r="S2067" s="16"/>
    </row>
    <row r="2068" spans="1:19" x14ac:dyDescent="0.35">
      <c r="A2068" s="41"/>
      <c r="B2068"/>
      <c r="C2068"/>
      <c r="D2068"/>
      <c r="E2068"/>
      <c r="F2068" s="43"/>
      <c r="G2068"/>
      <c r="H2068"/>
      <c r="L2068" s="51"/>
      <c r="M2068"/>
      <c r="S2068" s="16"/>
    </row>
    <row r="2069" spans="1:19" x14ac:dyDescent="0.35">
      <c r="A2069" s="43"/>
      <c r="B2069"/>
      <c r="C2069"/>
      <c r="D2069"/>
      <c r="E2069"/>
      <c r="F2069" s="43"/>
      <c r="G2069"/>
      <c r="H2069"/>
      <c r="L2069" s="51"/>
      <c r="M2069"/>
      <c r="S2069" s="16"/>
    </row>
    <row r="2070" spans="1:19" x14ac:dyDescent="0.35">
      <c r="A2070" s="43"/>
      <c r="B2070"/>
      <c r="C2070"/>
      <c r="D2070"/>
      <c r="E2070"/>
      <c r="F2070" s="43"/>
      <c r="G2070"/>
      <c r="H2070"/>
      <c r="L2070" s="51"/>
      <c r="M2070"/>
      <c r="S2070" s="16"/>
    </row>
    <row r="2071" spans="1:19" x14ac:dyDescent="0.35">
      <c r="A2071" s="41"/>
      <c r="B2071"/>
      <c r="C2071"/>
      <c r="D2071"/>
      <c r="E2071"/>
      <c r="F2071" s="43"/>
      <c r="G2071"/>
      <c r="H2071"/>
      <c r="L2071" s="51"/>
      <c r="M2071"/>
      <c r="S2071" s="16"/>
    </row>
    <row r="2072" spans="1:19" x14ac:dyDescent="0.35">
      <c r="A2072" s="43"/>
      <c r="B2072"/>
      <c r="C2072"/>
      <c r="D2072"/>
      <c r="E2072"/>
      <c r="F2072" s="43"/>
      <c r="G2072"/>
      <c r="H2072"/>
      <c r="L2072" s="51"/>
      <c r="M2072"/>
      <c r="S2072" s="16"/>
    </row>
    <row r="2073" spans="1:19" x14ac:dyDescent="0.35">
      <c r="A2073" s="43"/>
      <c r="B2073"/>
      <c r="C2073"/>
      <c r="D2073"/>
      <c r="E2073"/>
      <c r="F2073" s="43"/>
      <c r="G2073"/>
      <c r="H2073"/>
      <c r="L2073" s="51"/>
      <c r="M2073"/>
      <c r="S2073" s="16"/>
    </row>
    <row r="2074" spans="1:19" x14ac:dyDescent="0.35">
      <c r="A2074" s="41"/>
      <c r="B2074"/>
      <c r="C2074"/>
      <c r="D2074"/>
      <c r="E2074"/>
      <c r="F2074" s="43"/>
      <c r="G2074"/>
      <c r="H2074"/>
      <c r="L2074" s="51"/>
      <c r="M2074"/>
      <c r="S2074" s="16"/>
    </row>
    <row r="2075" spans="1:19" x14ac:dyDescent="0.35">
      <c r="A2075" s="43"/>
      <c r="B2075"/>
      <c r="C2075"/>
      <c r="D2075"/>
      <c r="E2075"/>
      <c r="F2075" s="43"/>
      <c r="G2075"/>
      <c r="H2075"/>
      <c r="L2075" s="51"/>
      <c r="M2075"/>
      <c r="S2075" s="16"/>
    </row>
    <row r="2076" spans="1:19" x14ac:dyDescent="0.35">
      <c r="A2076" s="43"/>
      <c r="B2076"/>
      <c r="C2076"/>
      <c r="D2076"/>
      <c r="E2076"/>
      <c r="F2076" s="43"/>
      <c r="G2076"/>
      <c r="H2076"/>
      <c r="L2076" s="51"/>
      <c r="M2076"/>
      <c r="S2076" s="16"/>
    </row>
    <row r="2077" spans="1:19" x14ac:dyDescent="0.35">
      <c r="A2077" s="41"/>
      <c r="B2077"/>
      <c r="C2077"/>
      <c r="D2077"/>
      <c r="E2077"/>
      <c r="F2077" s="43"/>
      <c r="G2077"/>
      <c r="H2077"/>
      <c r="L2077" s="51"/>
      <c r="M2077"/>
      <c r="S2077" s="16"/>
    </row>
    <row r="2078" spans="1:19" x14ac:dyDescent="0.35">
      <c r="A2078" s="43"/>
      <c r="B2078"/>
      <c r="C2078"/>
      <c r="D2078"/>
      <c r="E2078"/>
      <c r="F2078" s="43"/>
      <c r="G2078"/>
      <c r="H2078"/>
      <c r="L2078" s="51"/>
      <c r="M2078"/>
      <c r="S2078" s="16"/>
    </row>
    <row r="2079" spans="1:19" x14ac:dyDescent="0.35">
      <c r="A2079" s="43"/>
      <c r="B2079"/>
      <c r="C2079"/>
      <c r="D2079"/>
      <c r="E2079"/>
      <c r="F2079" s="43"/>
      <c r="G2079"/>
      <c r="H2079"/>
      <c r="L2079" s="51"/>
      <c r="M2079"/>
      <c r="S2079" s="16"/>
    </row>
    <row r="2080" spans="1:19" x14ac:dyDescent="0.35">
      <c r="A2080" s="41"/>
      <c r="B2080"/>
      <c r="C2080"/>
      <c r="D2080"/>
      <c r="E2080"/>
      <c r="F2080" s="43"/>
      <c r="G2080"/>
      <c r="H2080"/>
      <c r="L2080" s="51"/>
      <c r="M2080"/>
      <c r="S2080" s="16"/>
    </row>
    <row r="2081" spans="1:19" x14ac:dyDescent="0.35">
      <c r="A2081" s="43"/>
      <c r="B2081"/>
      <c r="C2081"/>
      <c r="D2081"/>
      <c r="E2081"/>
      <c r="F2081" s="43"/>
      <c r="G2081"/>
      <c r="H2081"/>
      <c r="L2081" s="51"/>
      <c r="M2081"/>
      <c r="S2081" s="16"/>
    </row>
    <row r="2082" spans="1:19" x14ac:dyDescent="0.35">
      <c r="A2082" s="43"/>
      <c r="B2082"/>
      <c r="C2082"/>
      <c r="D2082"/>
      <c r="E2082"/>
      <c r="F2082" s="43"/>
      <c r="G2082"/>
      <c r="H2082"/>
      <c r="L2082" s="51"/>
      <c r="M2082"/>
      <c r="S2082" s="16"/>
    </row>
    <row r="2083" spans="1:19" x14ac:dyDescent="0.35">
      <c r="A2083" s="41"/>
      <c r="B2083"/>
      <c r="C2083"/>
      <c r="D2083"/>
      <c r="E2083"/>
      <c r="F2083" s="43"/>
      <c r="G2083"/>
      <c r="H2083"/>
      <c r="L2083" s="51"/>
      <c r="M2083"/>
      <c r="S2083" s="16"/>
    </row>
    <row r="2084" spans="1:19" x14ac:dyDescent="0.35">
      <c r="A2084" s="43"/>
      <c r="B2084"/>
      <c r="C2084"/>
      <c r="D2084"/>
      <c r="E2084"/>
      <c r="F2084" s="43"/>
      <c r="G2084"/>
      <c r="H2084"/>
      <c r="L2084" s="51"/>
      <c r="M2084"/>
      <c r="S2084" s="16"/>
    </row>
    <row r="2085" spans="1:19" x14ac:dyDescent="0.35">
      <c r="A2085" s="43"/>
      <c r="B2085"/>
      <c r="C2085"/>
      <c r="D2085"/>
      <c r="E2085"/>
      <c r="F2085" s="43"/>
      <c r="G2085"/>
      <c r="H2085"/>
      <c r="L2085" s="51"/>
      <c r="M2085"/>
      <c r="S2085" s="16"/>
    </row>
    <row r="2086" spans="1:19" x14ac:dyDescent="0.35">
      <c r="A2086" s="41"/>
      <c r="B2086"/>
      <c r="C2086"/>
      <c r="D2086"/>
      <c r="E2086"/>
      <c r="F2086" s="43"/>
      <c r="G2086"/>
      <c r="H2086"/>
      <c r="L2086" s="51"/>
      <c r="M2086"/>
      <c r="S2086" s="16"/>
    </row>
    <row r="2087" spans="1:19" x14ac:dyDescent="0.35">
      <c r="A2087" s="43"/>
      <c r="B2087"/>
      <c r="C2087"/>
      <c r="D2087"/>
      <c r="E2087"/>
      <c r="F2087" s="43"/>
      <c r="G2087"/>
      <c r="H2087"/>
      <c r="L2087" s="51"/>
      <c r="M2087"/>
      <c r="S2087" s="16"/>
    </row>
    <row r="2088" spans="1:19" x14ac:dyDescent="0.35">
      <c r="A2088" s="43"/>
      <c r="B2088"/>
      <c r="C2088"/>
      <c r="D2088"/>
      <c r="E2088"/>
      <c r="F2088" s="43"/>
      <c r="G2088"/>
      <c r="H2088"/>
      <c r="L2088" s="51"/>
      <c r="M2088"/>
      <c r="S2088" s="16"/>
    </row>
    <row r="2089" spans="1:19" x14ac:dyDescent="0.35">
      <c r="A2089" s="41"/>
      <c r="B2089"/>
      <c r="C2089"/>
      <c r="D2089"/>
      <c r="E2089"/>
      <c r="F2089" s="43"/>
      <c r="G2089"/>
      <c r="H2089"/>
      <c r="L2089" s="51"/>
      <c r="M2089"/>
      <c r="S2089" s="16"/>
    </row>
    <row r="2090" spans="1:19" x14ac:dyDescent="0.35">
      <c r="A2090" s="43"/>
      <c r="B2090"/>
      <c r="C2090"/>
      <c r="D2090"/>
      <c r="E2090"/>
      <c r="F2090" s="43"/>
      <c r="G2090"/>
      <c r="H2090"/>
      <c r="L2090" s="51"/>
      <c r="M2090"/>
      <c r="S2090" s="16"/>
    </row>
    <row r="2091" spans="1:19" x14ac:dyDescent="0.35">
      <c r="A2091" s="43"/>
      <c r="B2091"/>
      <c r="C2091"/>
      <c r="D2091"/>
      <c r="E2091"/>
      <c r="F2091" s="43"/>
      <c r="G2091"/>
      <c r="H2091"/>
      <c r="L2091" s="51"/>
      <c r="M2091"/>
      <c r="S2091" s="16"/>
    </row>
    <row r="2092" spans="1:19" x14ac:dyDescent="0.35">
      <c r="A2092" s="41"/>
      <c r="B2092"/>
      <c r="C2092"/>
      <c r="D2092"/>
      <c r="E2092"/>
      <c r="F2092" s="43"/>
      <c r="G2092"/>
      <c r="H2092"/>
      <c r="L2092" s="51"/>
      <c r="M2092"/>
      <c r="S2092" s="16"/>
    </row>
    <row r="2093" spans="1:19" x14ac:dyDescent="0.35">
      <c r="A2093" s="43"/>
      <c r="B2093"/>
      <c r="C2093"/>
      <c r="D2093"/>
      <c r="E2093"/>
      <c r="F2093" s="43"/>
      <c r="G2093"/>
      <c r="H2093"/>
      <c r="L2093" s="51"/>
      <c r="M2093"/>
      <c r="S2093" s="16"/>
    </row>
    <row r="2094" spans="1:19" x14ac:dyDescent="0.35">
      <c r="A2094" s="43"/>
      <c r="B2094"/>
      <c r="C2094"/>
      <c r="D2094"/>
      <c r="E2094"/>
      <c r="F2094" s="43"/>
      <c r="G2094"/>
      <c r="H2094"/>
      <c r="L2094" s="51"/>
      <c r="M2094"/>
      <c r="S2094" s="16"/>
    </row>
    <row r="2095" spans="1:19" x14ac:dyDescent="0.35">
      <c r="A2095" s="41"/>
      <c r="B2095"/>
      <c r="C2095"/>
      <c r="D2095"/>
      <c r="E2095"/>
      <c r="F2095" s="43"/>
      <c r="G2095"/>
      <c r="H2095"/>
      <c r="L2095" s="51"/>
      <c r="M2095"/>
      <c r="S2095" s="16"/>
    </row>
    <row r="2096" spans="1:19" x14ac:dyDescent="0.35">
      <c r="A2096" s="43"/>
      <c r="B2096"/>
      <c r="C2096"/>
      <c r="D2096"/>
      <c r="E2096"/>
      <c r="F2096" s="43"/>
      <c r="G2096"/>
      <c r="H2096"/>
      <c r="L2096" s="51"/>
      <c r="M2096"/>
      <c r="S2096" s="16"/>
    </row>
    <row r="2097" spans="1:19" x14ac:dyDescent="0.35">
      <c r="A2097" s="43"/>
      <c r="B2097"/>
      <c r="C2097"/>
      <c r="D2097"/>
      <c r="E2097"/>
      <c r="F2097" s="43"/>
      <c r="G2097"/>
      <c r="H2097"/>
      <c r="L2097" s="51"/>
      <c r="M2097"/>
      <c r="S2097" s="16"/>
    </row>
    <row r="2098" spans="1:19" x14ac:dyDescent="0.35">
      <c r="A2098" s="41"/>
      <c r="B2098"/>
      <c r="C2098"/>
      <c r="D2098"/>
      <c r="E2098"/>
      <c r="F2098" s="43"/>
      <c r="G2098"/>
      <c r="H2098"/>
      <c r="L2098" s="51"/>
      <c r="M2098"/>
      <c r="S2098" s="16"/>
    </row>
    <row r="2099" spans="1:19" x14ac:dyDescent="0.35">
      <c r="A2099" s="43"/>
      <c r="B2099"/>
      <c r="C2099"/>
      <c r="D2099"/>
      <c r="E2099"/>
      <c r="F2099" s="43"/>
      <c r="G2099"/>
      <c r="H2099"/>
      <c r="L2099" s="51"/>
      <c r="M2099"/>
      <c r="S2099" s="16"/>
    </row>
    <row r="2100" spans="1:19" x14ac:dyDescent="0.35">
      <c r="A2100" s="43"/>
      <c r="B2100"/>
      <c r="C2100"/>
      <c r="D2100"/>
      <c r="E2100"/>
      <c r="F2100" s="43"/>
      <c r="G2100"/>
      <c r="H2100"/>
      <c r="L2100" s="51"/>
      <c r="M2100"/>
      <c r="S2100" s="16"/>
    </row>
    <row r="2101" spans="1:19" x14ac:dyDescent="0.35">
      <c r="A2101" s="41"/>
      <c r="B2101"/>
      <c r="C2101"/>
      <c r="D2101"/>
      <c r="E2101"/>
      <c r="F2101" s="43"/>
      <c r="G2101"/>
      <c r="H2101"/>
      <c r="L2101" s="51"/>
      <c r="M2101"/>
      <c r="S2101" s="16"/>
    </row>
    <row r="2102" spans="1:19" x14ac:dyDescent="0.35">
      <c r="A2102" s="43"/>
      <c r="B2102"/>
      <c r="C2102"/>
      <c r="D2102"/>
      <c r="E2102"/>
      <c r="F2102" s="43"/>
      <c r="G2102"/>
      <c r="H2102"/>
      <c r="L2102" s="51"/>
      <c r="M2102"/>
      <c r="S2102" s="16"/>
    </row>
    <row r="2103" spans="1:19" x14ac:dyDescent="0.35">
      <c r="A2103" s="43"/>
      <c r="B2103"/>
      <c r="C2103"/>
      <c r="D2103"/>
      <c r="E2103"/>
      <c r="F2103" s="43"/>
      <c r="G2103"/>
      <c r="H2103"/>
      <c r="L2103" s="51"/>
      <c r="M2103"/>
      <c r="S2103" s="16"/>
    </row>
    <row r="2104" spans="1:19" x14ac:dyDescent="0.35">
      <c r="A2104" s="41"/>
      <c r="B2104"/>
      <c r="C2104"/>
      <c r="D2104"/>
      <c r="E2104"/>
      <c r="F2104" s="43"/>
      <c r="G2104"/>
      <c r="H2104"/>
      <c r="L2104" s="51"/>
      <c r="M2104"/>
      <c r="S2104" s="16"/>
    </row>
    <row r="2105" spans="1:19" x14ac:dyDescent="0.35">
      <c r="A2105" s="43"/>
      <c r="B2105"/>
      <c r="C2105"/>
      <c r="D2105"/>
      <c r="E2105"/>
      <c r="F2105" s="43"/>
      <c r="G2105"/>
      <c r="H2105"/>
      <c r="L2105" s="51"/>
      <c r="M2105"/>
      <c r="S2105" s="16"/>
    </row>
    <row r="2106" spans="1:19" x14ac:dyDescent="0.35">
      <c r="A2106" s="43"/>
      <c r="B2106"/>
      <c r="C2106"/>
      <c r="D2106"/>
      <c r="E2106"/>
      <c r="F2106" s="43"/>
      <c r="G2106"/>
      <c r="H2106"/>
      <c r="L2106" s="51"/>
      <c r="M2106"/>
      <c r="S2106" s="16"/>
    </row>
    <row r="2107" spans="1:19" x14ac:dyDescent="0.35">
      <c r="A2107" s="41"/>
      <c r="B2107"/>
      <c r="C2107"/>
      <c r="D2107"/>
      <c r="E2107"/>
      <c r="F2107" s="43"/>
      <c r="G2107"/>
      <c r="H2107"/>
      <c r="L2107" s="51"/>
      <c r="M2107"/>
      <c r="S2107" s="16"/>
    </row>
    <row r="2108" spans="1:19" x14ac:dyDescent="0.35">
      <c r="A2108" s="43"/>
      <c r="B2108"/>
      <c r="C2108"/>
      <c r="D2108"/>
      <c r="E2108"/>
      <c r="F2108" s="43"/>
      <c r="G2108"/>
      <c r="H2108"/>
      <c r="L2108" s="51"/>
      <c r="M2108"/>
      <c r="S2108" s="16"/>
    </row>
    <row r="2109" spans="1:19" x14ac:dyDescent="0.35">
      <c r="A2109" s="43"/>
      <c r="B2109"/>
      <c r="C2109"/>
      <c r="D2109"/>
      <c r="E2109"/>
      <c r="F2109" s="43"/>
      <c r="G2109"/>
      <c r="H2109"/>
      <c r="L2109" s="51"/>
      <c r="M2109"/>
      <c r="S2109" s="16"/>
    </row>
    <row r="2110" spans="1:19" x14ac:dyDescent="0.35">
      <c r="A2110" s="41"/>
      <c r="B2110"/>
      <c r="C2110"/>
      <c r="D2110"/>
      <c r="E2110"/>
      <c r="F2110" s="43"/>
      <c r="G2110"/>
      <c r="H2110"/>
      <c r="L2110" s="51"/>
      <c r="M2110"/>
      <c r="S2110" s="16"/>
    </row>
    <row r="2111" spans="1:19" x14ac:dyDescent="0.35">
      <c r="A2111" s="43"/>
      <c r="B2111"/>
      <c r="C2111"/>
      <c r="D2111"/>
      <c r="E2111"/>
      <c r="F2111" s="43"/>
      <c r="G2111"/>
      <c r="H2111"/>
      <c r="L2111" s="51"/>
      <c r="M2111"/>
      <c r="S2111" s="16"/>
    </row>
    <row r="2112" spans="1:19" x14ac:dyDescent="0.35">
      <c r="A2112" s="43"/>
      <c r="B2112"/>
      <c r="C2112"/>
      <c r="D2112"/>
      <c r="E2112"/>
      <c r="F2112" s="43"/>
      <c r="G2112"/>
      <c r="H2112"/>
      <c r="L2112" s="51"/>
      <c r="M2112"/>
      <c r="S2112" s="16"/>
    </row>
    <row r="2113" spans="1:19" x14ac:dyDescent="0.35">
      <c r="A2113" s="41"/>
      <c r="B2113"/>
      <c r="C2113"/>
      <c r="D2113"/>
      <c r="E2113"/>
      <c r="F2113" s="43"/>
      <c r="G2113"/>
      <c r="H2113"/>
      <c r="L2113" s="51"/>
      <c r="M2113"/>
      <c r="S2113" s="16"/>
    </row>
    <row r="2114" spans="1:19" x14ac:dyDescent="0.35">
      <c r="A2114" s="43"/>
      <c r="B2114"/>
      <c r="C2114"/>
      <c r="D2114"/>
      <c r="E2114"/>
      <c r="F2114" s="43"/>
      <c r="G2114"/>
      <c r="H2114"/>
      <c r="L2114" s="51"/>
      <c r="M2114"/>
      <c r="S2114" s="16"/>
    </row>
    <row r="2115" spans="1:19" x14ac:dyDescent="0.35">
      <c r="A2115" s="43"/>
      <c r="B2115"/>
      <c r="C2115"/>
      <c r="D2115"/>
      <c r="E2115"/>
      <c r="F2115" s="43"/>
      <c r="G2115"/>
      <c r="H2115"/>
      <c r="L2115" s="51"/>
      <c r="M2115"/>
      <c r="S2115" s="16"/>
    </row>
    <row r="2116" spans="1:19" x14ac:dyDescent="0.35">
      <c r="A2116" s="41"/>
      <c r="B2116"/>
      <c r="C2116"/>
      <c r="D2116"/>
      <c r="E2116"/>
      <c r="F2116" s="43"/>
      <c r="G2116"/>
      <c r="H2116"/>
      <c r="L2116" s="51"/>
      <c r="M2116"/>
      <c r="S2116" s="16"/>
    </row>
    <row r="2117" spans="1:19" x14ac:dyDescent="0.35">
      <c r="A2117" s="43"/>
      <c r="B2117"/>
      <c r="C2117"/>
      <c r="D2117"/>
      <c r="E2117"/>
      <c r="F2117" s="43"/>
      <c r="G2117"/>
      <c r="H2117"/>
      <c r="L2117" s="51"/>
      <c r="M2117"/>
      <c r="S2117" s="16"/>
    </row>
    <row r="2118" spans="1:19" x14ac:dyDescent="0.35">
      <c r="A2118" s="43"/>
      <c r="B2118"/>
      <c r="C2118"/>
      <c r="D2118"/>
      <c r="E2118"/>
      <c r="F2118" s="43"/>
      <c r="G2118"/>
      <c r="H2118"/>
      <c r="L2118" s="51"/>
      <c r="M2118"/>
      <c r="S2118" s="16"/>
    </row>
    <row r="2119" spans="1:19" x14ac:dyDescent="0.35">
      <c r="A2119" s="41"/>
      <c r="B2119"/>
      <c r="C2119"/>
      <c r="D2119"/>
      <c r="E2119"/>
      <c r="F2119" s="43"/>
      <c r="G2119"/>
      <c r="H2119"/>
      <c r="L2119" s="51"/>
      <c r="M2119"/>
      <c r="S2119" s="16"/>
    </row>
    <row r="2120" spans="1:19" x14ac:dyDescent="0.35">
      <c r="A2120" s="43"/>
      <c r="B2120"/>
      <c r="C2120"/>
      <c r="D2120"/>
      <c r="E2120"/>
      <c r="F2120" s="43"/>
      <c r="G2120"/>
      <c r="H2120"/>
      <c r="L2120" s="51"/>
      <c r="M2120"/>
      <c r="S2120" s="16"/>
    </row>
    <row r="2121" spans="1:19" x14ac:dyDescent="0.35">
      <c r="A2121" s="43"/>
      <c r="B2121"/>
      <c r="C2121"/>
      <c r="D2121"/>
      <c r="E2121"/>
      <c r="F2121" s="43"/>
      <c r="G2121"/>
      <c r="H2121"/>
      <c r="L2121" s="51"/>
      <c r="M2121"/>
      <c r="S2121" s="16"/>
    </row>
    <row r="2122" spans="1:19" x14ac:dyDescent="0.35">
      <c r="A2122" s="41"/>
      <c r="B2122"/>
      <c r="C2122"/>
      <c r="D2122"/>
      <c r="E2122"/>
      <c r="F2122" s="43"/>
      <c r="G2122"/>
      <c r="H2122"/>
      <c r="L2122" s="51"/>
      <c r="M2122"/>
      <c r="S2122" s="16"/>
    </row>
    <row r="2123" spans="1:19" x14ac:dyDescent="0.35">
      <c r="A2123" s="43"/>
      <c r="B2123"/>
      <c r="C2123"/>
      <c r="D2123"/>
      <c r="E2123"/>
      <c r="F2123" s="43"/>
      <c r="G2123"/>
      <c r="H2123"/>
      <c r="L2123" s="51"/>
      <c r="M2123"/>
      <c r="S2123" s="16"/>
    </row>
    <row r="2124" spans="1:19" x14ac:dyDescent="0.35">
      <c r="A2124" s="43"/>
      <c r="B2124"/>
      <c r="C2124"/>
      <c r="D2124"/>
      <c r="E2124"/>
      <c r="F2124" s="43"/>
      <c r="G2124"/>
      <c r="H2124"/>
      <c r="L2124" s="51"/>
      <c r="M2124"/>
      <c r="S2124" s="16"/>
    </row>
    <row r="2125" spans="1:19" x14ac:dyDescent="0.35">
      <c r="A2125" s="41"/>
      <c r="B2125"/>
      <c r="C2125"/>
      <c r="D2125"/>
      <c r="E2125"/>
      <c r="F2125" s="43"/>
      <c r="G2125"/>
      <c r="H2125"/>
      <c r="L2125" s="51"/>
      <c r="M2125"/>
      <c r="S2125" s="16"/>
    </row>
    <row r="2126" spans="1:19" x14ac:dyDescent="0.35">
      <c r="A2126" s="43"/>
      <c r="B2126"/>
      <c r="C2126"/>
      <c r="D2126"/>
      <c r="E2126"/>
      <c r="F2126" s="43"/>
      <c r="G2126"/>
      <c r="H2126"/>
      <c r="L2126" s="51"/>
      <c r="M2126"/>
      <c r="S2126" s="16"/>
    </row>
    <row r="2127" spans="1:19" x14ac:dyDescent="0.35">
      <c r="A2127" s="43"/>
      <c r="B2127"/>
      <c r="C2127"/>
      <c r="D2127"/>
      <c r="E2127"/>
      <c r="F2127" s="43"/>
      <c r="G2127"/>
      <c r="H2127"/>
      <c r="L2127" s="51"/>
      <c r="M2127"/>
      <c r="S2127" s="16"/>
    </row>
    <row r="2128" spans="1:19" x14ac:dyDescent="0.35">
      <c r="A2128" s="41"/>
      <c r="B2128"/>
      <c r="C2128"/>
      <c r="D2128"/>
      <c r="E2128"/>
      <c r="F2128" s="43"/>
      <c r="G2128"/>
      <c r="H2128"/>
      <c r="L2128" s="51"/>
      <c r="M2128"/>
      <c r="S2128" s="16"/>
    </row>
    <row r="2129" spans="1:19" x14ac:dyDescent="0.35">
      <c r="A2129" s="43"/>
      <c r="B2129"/>
      <c r="C2129"/>
      <c r="D2129"/>
      <c r="E2129"/>
      <c r="F2129" s="43"/>
      <c r="G2129"/>
      <c r="H2129"/>
      <c r="L2129" s="51"/>
      <c r="M2129"/>
      <c r="S2129" s="16"/>
    </row>
    <row r="2130" spans="1:19" x14ac:dyDescent="0.35">
      <c r="A2130" s="43"/>
      <c r="B2130"/>
      <c r="C2130"/>
      <c r="D2130"/>
      <c r="E2130"/>
      <c r="F2130" s="43"/>
      <c r="G2130"/>
      <c r="H2130"/>
      <c r="L2130" s="51"/>
      <c r="M2130"/>
      <c r="S2130" s="16"/>
    </row>
    <row r="2131" spans="1:19" x14ac:dyDescent="0.35">
      <c r="A2131" s="41"/>
      <c r="B2131"/>
      <c r="C2131"/>
      <c r="D2131"/>
      <c r="E2131"/>
      <c r="F2131" s="43"/>
      <c r="G2131"/>
      <c r="H2131"/>
      <c r="L2131" s="51"/>
      <c r="M2131"/>
      <c r="S2131" s="16"/>
    </row>
    <row r="2132" spans="1:19" x14ac:dyDescent="0.35">
      <c r="A2132" s="43"/>
      <c r="B2132"/>
      <c r="C2132"/>
      <c r="D2132"/>
      <c r="E2132"/>
      <c r="F2132" s="43"/>
      <c r="G2132"/>
      <c r="H2132"/>
      <c r="L2132" s="51"/>
      <c r="M2132"/>
      <c r="S2132" s="16"/>
    </row>
    <row r="2133" spans="1:19" x14ac:dyDescent="0.35">
      <c r="A2133" s="43"/>
      <c r="B2133"/>
      <c r="C2133"/>
      <c r="D2133"/>
      <c r="E2133"/>
      <c r="F2133" s="43"/>
      <c r="G2133"/>
      <c r="H2133"/>
      <c r="L2133" s="51"/>
      <c r="M2133"/>
      <c r="S2133" s="16"/>
    </row>
    <row r="2134" spans="1:19" x14ac:dyDescent="0.35">
      <c r="A2134" s="41"/>
      <c r="B2134"/>
      <c r="C2134"/>
      <c r="D2134"/>
      <c r="E2134"/>
      <c r="F2134" s="43"/>
      <c r="G2134"/>
      <c r="H2134"/>
      <c r="L2134" s="51"/>
      <c r="M2134"/>
      <c r="S2134" s="16"/>
    </row>
    <row r="2135" spans="1:19" x14ac:dyDescent="0.35">
      <c r="A2135" s="43"/>
      <c r="B2135"/>
      <c r="C2135"/>
      <c r="D2135"/>
      <c r="E2135"/>
      <c r="F2135" s="43"/>
      <c r="G2135"/>
      <c r="H2135"/>
      <c r="L2135" s="51"/>
      <c r="M2135"/>
      <c r="S2135" s="16"/>
    </row>
    <row r="2136" spans="1:19" x14ac:dyDescent="0.35">
      <c r="A2136" s="43"/>
      <c r="B2136"/>
      <c r="C2136"/>
      <c r="D2136"/>
      <c r="E2136"/>
      <c r="F2136" s="43"/>
      <c r="G2136"/>
      <c r="H2136"/>
      <c r="L2136" s="51"/>
      <c r="M2136"/>
      <c r="S2136" s="16"/>
    </row>
    <row r="2137" spans="1:19" x14ac:dyDescent="0.35">
      <c r="A2137" s="41"/>
      <c r="B2137"/>
      <c r="C2137"/>
      <c r="D2137"/>
      <c r="E2137"/>
      <c r="F2137" s="43"/>
      <c r="G2137"/>
      <c r="H2137"/>
      <c r="L2137" s="51"/>
      <c r="M2137"/>
      <c r="S2137" s="16"/>
    </row>
    <row r="2138" spans="1:19" x14ac:dyDescent="0.35">
      <c r="A2138" s="43"/>
      <c r="B2138"/>
      <c r="C2138"/>
      <c r="D2138"/>
      <c r="E2138"/>
      <c r="F2138" s="43"/>
      <c r="G2138"/>
      <c r="H2138"/>
      <c r="L2138" s="51"/>
      <c r="M2138"/>
      <c r="S2138" s="16"/>
    </row>
    <row r="2139" spans="1:19" x14ac:dyDescent="0.35">
      <c r="A2139" s="43"/>
      <c r="B2139"/>
      <c r="C2139"/>
      <c r="D2139"/>
      <c r="E2139"/>
      <c r="F2139" s="43"/>
      <c r="G2139"/>
      <c r="H2139"/>
      <c r="L2139" s="51"/>
      <c r="M2139"/>
      <c r="S2139" s="16"/>
    </row>
    <row r="2140" spans="1:19" x14ac:dyDescent="0.35">
      <c r="A2140" s="41"/>
      <c r="B2140"/>
      <c r="C2140"/>
      <c r="D2140"/>
      <c r="E2140"/>
      <c r="F2140" s="43"/>
      <c r="G2140"/>
      <c r="H2140"/>
      <c r="L2140" s="51"/>
      <c r="M2140"/>
      <c r="S2140" s="16"/>
    </row>
    <row r="2141" spans="1:19" x14ac:dyDescent="0.35">
      <c r="A2141" s="43"/>
      <c r="B2141"/>
      <c r="C2141"/>
      <c r="D2141"/>
      <c r="E2141"/>
      <c r="F2141" s="43"/>
      <c r="G2141"/>
      <c r="H2141"/>
      <c r="L2141" s="51"/>
      <c r="M2141"/>
      <c r="S2141" s="16"/>
    </row>
    <row r="2142" spans="1:19" x14ac:dyDescent="0.35">
      <c r="A2142" s="43"/>
      <c r="B2142"/>
      <c r="C2142"/>
      <c r="D2142"/>
      <c r="E2142"/>
      <c r="F2142" s="43"/>
      <c r="G2142"/>
      <c r="H2142"/>
      <c r="L2142" s="51"/>
      <c r="M2142"/>
      <c r="S2142" s="16"/>
    </row>
    <row r="2143" spans="1:19" x14ac:dyDescent="0.35">
      <c r="A2143" s="41"/>
      <c r="B2143"/>
      <c r="C2143"/>
      <c r="D2143"/>
      <c r="E2143"/>
      <c r="F2143" s="43"/>
      <c r="G2143"/>
      <c r="H2143"/>
      <c r="L2143" s="51"/>
      <c r="M2143"/>
      <c r="S2143" s="16"/>
    </row>
    <row r="2144" spans="1:19" x14ac:dyDescent="0.35">
      <c r="A2144" s="43"/>
      <c r="B2144"/>
      <c r="C2144"/>
      <c r="D2144"/>
      <c r="E2144"/>
      <c r="F2144" s="43"/>
      <c r="G2144"/>
      <c r="H2144"/>
      <c r="L2144" s="51"/>
      <c r="M2144"/>
      <c r="S2144" s="16"/>
    </row>
    <row r="2145" spans="1:19" x14ac:dyDescent="0.35">
      <c r="A2145" s="43"/>
      <c r="B2145"/>
      <c r="C2145"/>
      <c r="D2145"/>
      <c r="E2145"/>
      <c r="F2145" s="43"/>
      <c r="G2145"/>
      <c r="H2145"/>
      <c r="L2145" s="51"/>
      <c r="M2145"/>
      <c r="S2145" s="16"/>
    </row>
    <row r="2146" spans="1:19" x14ac:dyDescent="0.35">
      <c r="A2146" s="41"/>
      <c r="B2146"/>
      <c r="C2146"/>
      <c r="D2146"/>
      <c r="E2146"/>
      <c r="F2146" s="43"/>
      <c r="G2146"/>
      <c r="H2146"/>
      <c r="L2146" s="51"/>
      <c r="M2146"/>
      <c r="S2146" s="16"/>
    </row>
    <row r="2147" spans="1:19" x14ac:dyDescent="0.35">
      <c r="A2147" s="43"/>
      <c r="B2147"/>
      <c r="C2147"/>
      <c r="D2147"/>
      <c r="E2147"/>
      <c r="F2147" s="43"/>
      <c r="G2147"/>
      <c r="H2147"/>
      <c r="L2147" s="51"/>
      <c r="M2147"/>
      <c r="S2147" s="16"/>
    </row>
    <row r="2148" spans="1:19" x14ac:dyDescent="0.35">
      <c r="A2148" s="43"/>
      <c r="B2148"/>
      <c r="C2148"/>
      <c r="D2148"/>
      <c r="E2148"/>
      <c r="F2148" s="43"/>
      <c r="G2148"/>
      <c r="H2148"/>
      <c r="L2148" s="51"/>
      <c r="M2148"/>
      <c r="S2148" s="16"/>
    </row>
    <row r="2149" spans="1:19" x14ac:dyDescent="0.35">
      <c r="A2149" s="41"/>
      <c r="B2149"/>
      <c r="C2149"/>
      <c r="D2149"/>
      <c r="E2149"/>
      <c r="F2149" s="43"/>
      <c r="G2149"/>
      <c r="H2149"/>
      <c r="L2149" s="51"/>
      <c r="M2149"/>
      <c r="S2149" s="16"/>
    </row>
    <row r="2150" spans="1:19" x14ac:dyDescent="0.35">
      <c r="A2150" s="43"/>
      <c r="B2150"/>
      <c r="C2150"/>
      <c r="D2150"/>
      <c r="E2150"/>
      <c r="F2150" s="43"/>
      <c r="G2150"/>
      <c r="H2150"/>
      <c r="L2150" s="51"/>
      <c r="M2150"/>
      <c r="S2150" s="16"/>
    </row>
    <row r="2151" spans="1:19" x14ac:dyDescent="0.35">
      <c r="A2151" s="43"/>
      <c r="B2151"/>
      <c r="C2151"/>
      <c r="D2151"/>
      <c r="E2151"/>
      <c r="F2151" s="43"/>
      <c r="G2151"/>
      <c r="H2151"/>
      <c r="L2151" s="51"/>
      <c r="M2151"/>
      <c r="S2151" s="16"/>
    </row>
    <row r="2152" spans="1:19" x14ac:dyDescent="0.35">
      <c r="A2152" s="41"/>
      <c r="B2152"/>
      <c r="C2152"/>
      <c r="D2152"/>
      <c r="E2152"/>
      <c r="F2152" s="43"/>
      <c r="G2152"/>
      <c r="H2152"/>
      <c r="L2152" s="51"/>
      <c r="M2152"/>
      <c r="S2152" s="16"/>
    </row>
    <row r="2153" spans="1:19" x14ac:dyDescent="0.35">
      <c r="A2153" s="43"/>
      <c r="B2153"/>
      <c r="C2153"/>
      <c r="D2153"/>
      <c r="E2153"/>
      <c r="F2153" s="43"/>
      <c r="G2153"/>
      <c r="H2153"/>
      <c r="L2153" s="51"/>
      <c r="M2153"/>
      <c r="S2153" s="16"/>
    </row>
    <row r="2154" spans="1:19" x14ac:dyDescent="0.35">
      <c r="A2154" s="43"/>
      <c r="B2154"/>
      <c r="C2154"/>
      <c r="D2154"/>
      <c r="E2154"/>
      <c r="F2154" s="43"/>
      <c r="G2154"/>
      <c r="H2154"/>
      <c r="L2154" s="51"/>
      <c r="M2154"/>
      <c r="S2154" s="16"/>
    </row>
    <row r="2155" spans="1:19" x14ac:dyDescent="0.35">
      <c r="A2155" s="41"/>
      <c r="B2155"/>
      <c r="C2155"/>
      <c r="D2155"/>
      <c r="E2155"/>
      <c r="F2155" s="43"/>
      <c r="G2155"/>
      <c r="H2155"/>
      <c r="L2155" s="51"/>
      <c r="M2155"/>
      <c r="S2155" s="16"/>
    </row>
    <row r="2156" spans="1:19" x14ac:dyDescent="0.35">
      <c r="A2156" s="43"/>
      <c r="B2156"/>
      <c r="C2156"/>
      <c r="D2156"/>
      <c r="E2156"/>
      <c r="F2156" s="43"/>
      <c r="G2156"/>
      <c r="H2156"/>
      <c r="L2156" s="51"/>
      <c r="M2156"/>
      <c r="S2156" s="16"/>
    </row>
    <row r="2157" spans="1:19" x14ac:dyDescent="0.35">
      <c r="A2157" s="43"/>
      <c r="B2157"/>
      <c r="C2157"/>
      <c r="D2157"/>
      <c r="E2157"/>
      <c r="F2157" s="43"/>
      <c r="G2157"/>
      <c r="H2157"/>
      <c r="L2157" s="51"/>
      <c r="M2157"/>
      <c r="S2157" s="16"/>
    </row>
    <row r="2158" spans="1:19" x14ac:dyDescent="0.35">
      <c r="A2158" s="41"/>
      <c r="B2158"/>
      <c r="C2158"/>
      <c r="D2158"/>
      <c r="E2158"/>
      <c r="F2158" s="43"/>
      <c r="G2158"/>
      <c r="H2158"/>
      <c r="L2158" s="51"/>
      <c r="M2158"/>
      <c r="S2158" s="16"/>
    </row>
    <row r="2159" spans="1:19" x14ac:dyDescent="0.35">
      <c r="A2159" s="43"/>
      <c r="B2159"/>
      <c r="C2159"/>
      <c r="D2159"/>
      <c r="E2159"/>
      <c r="F2159" s="43"/>
      <c r="G2159"/>
      <c r="H2159"/>
      <c r="L2159" s="51"/>
      <c r="M2159"/>
      <c r="S2159" s="16"/>
    </row>
    <row r="2160" spans="1:19" x14ac:dyDescent="0.35">
      <c r="A2160" s="43"/>
      <c r="B2160"/>
      <c r="C2160"/>
      <c r="D2160"/>
      <c r="E2160"/>
      <c r="F2160" s="43"/>
      <c r="G2160"/>
      <c r="H2160"/>
      <c r="L2160" s="51"/>
      <c r="M2160"/>
      <c r="S2160" s="16"/>
    </row>
    <row r="2161" spans="1:19" x14ac:dyDescent="0.35">
      <c r="A2161" s="41"/>
      <c r="B2161"/>
      <c r="C2161"/>
      <c r="D2161"/>
      <c r="E2161"/>
      <c r="F2161" s="43"/>
      <c r="G2161"/>
      <c r="H2161"/>
      <c r="L2161" s="51"/>
      <c r="M2161"/>
      <c r="S2161" s="16"/>
    </row>
    <row r="2162" spans="1:19" x14ac:dyDescent="0.35">
      <c r="A2162" s="43"/>
      <c r="B2162"/>
      <c r="C2162"/>
      <c r="D2162"/>
      <c r="E2162"/>
      <c r="F2162" s="43"/>
      <c r="G2162"/>
      <c r="H2162"/>
      <c r="L2162" s="51"/>
      <c r="M2162"/>
      <c r="S2162" s="16"/>
    </row>
    <row r="2163" spans="1:19" x14ac:dyDescent="0.35">
      <c r="A2163" s="43"/>
      <c r="B2163"/>
      <c r="C2163"/>
      <c r="D2163"/>
      <c r="E2163"/>
      <c r="F2163" s="43"/>
      <c r="G2163"/>
      <c r="H2163"/>
      <c r="L2163" s="51"/>
      <c r="M2163"/>
      <c r="S2163" s="16"/>
    </row>
    <row r="2164" spans="1:19" x14ac:dyDescent="0.35">
      <c r="A2164" s="41"/>
      <c r="B2164"/>
      <c r="C2164"/>
      <c r="D2164"/>
      <c r="E2164"/>
      <c r="F2164" s="43"/>
      <c r="G2164"/>
      <c r="H2164"/>
      <c r="L2164" s="51"/>
      <c r="M2164"/>
      <c r="S2164" s="16"/>
    </row>
    <row r="2165" spans="1:19" x14ac:dyDescent="0.35">
      <c r="A2165" s="43"/>
      <c r="B2165"/>
      <c r="C2165"/>
      <c r="D2165"/>
      <c r="E2165"/>
      <c r="F2165" s="43"/>
      <c r="G2165"/>
      <c r="H2165"/>
      <c r="L2165" s="51"/>
      <c r="M2165"/>
      <c r="S2165" s="16"/>
    </row>
    <row r="2166" spans="1:19" x14ac:dyDescent="0.35">
      <c r="A2166" s="43"/>
      <c r="B2166"/>
      <c r="C2166"/>
      <c r="D2166"/>
      <c r="E2166"/>
      <c r="F2166" s="43"/>
      <c r="G2166"/>
      <c r="H2166"/>
      <c r="L2166" s="51"/>
      <c r="M2166"/>
      <c r="S2166" s="16"/>
    </row>
    <row r="2167" spans="1:19" x14ac:dyDescent="0.35">
      <c r="A2167" s="41"/>
      <c r="B2167"/>
      <c r="C2167"/>
      <c r="D2167"/>
      <c r="E2167"/>
      <c r="F2167" s="43"/>
      <c r="G2167"/>
      <c r="H2167"/>
      <c r="L2167" s="51"/>
      <c r="M2167"/>
      <c r="S2167" s="16"/>
    </row>
    <row r="2168" spans="1:19" x14ac:dyDescent="0.35">
      <c r="A2168" s="43"/>
      <c r="B2168"/>
      <c r="C2168"/>
      <c r="D2168"/>
      <c r="E2168"/>
      <c r="F2168" s="43"/>
      <c r="G2168"/>
      <c r="H2168"/>
      <c r="L2168" s="51"/>
      <c r="M2168"/>
      <c r="S2168" s="16"/>
    </row>
    <row r="2169" spans="1:19" x14ac:dyDescent="0.35">
      <c r="A2169" s="43"/>
      <c r="B2169"/>
      <c r="C2169"/>
      <c r="D2169"/>
      <c r="E2169"/>
      <c r="F2169" s="43"/>
      <c r="G2169"/>
      <c r="H2169"/>
      <c r="L2169" s="51"/>
      <c r="M2169"/>
      <c r="S2169" s="16"/>
    </row>
    <row r="2170" spans="1:19" x14ac:dyDescent="0.35">
      <c r="A2170" s="41"/>
      <c r="B2170"/>
      <c r="C2170"/>
      <c r="D2170"/>
      <c r="E2170"/>
      <c r="F2170" s="43"/>
      <c r="G2170"/>
      <c r="H2170"/>
      <c r="L2170" s="51"/>
      <c r="M2170"/>
      <c r="S2170" s="16"/>
    </row>
    <row r="2171" spans="1:19" x14ac:dyDescent="0.35">
      <c r="A2171" s="43"/>
      <c r="B2171"/>
      <c r="C2171"/>
      <c r="D2171"/>
      <c r="E2171"/>
      <c r="F2171" s="43"/>
      <c r="G2171"/>
      <c r="H2171"/>
      <c r="L2171" s="51"/>
      <c r="M2171"/>
      <c r="S2171" s="16"/>
    </row>
    <row r="2172" spans="1:19" x14ac:dyDescent="0.35">
      <c r="A2172" s="43"/>
      <c r="B2172"/>
      <c r="C2172"/>
      <c r="D2172"/>
      <c r="E2172"/>
      <c r="F2172" s="43"/>
      <c r="G2172"/>
      <c r="H2172"/>
      <c r="L2172" s="51"/>
      <c r="M2172"/>
      <c r="S2172" s="16"/>
    </row>
    <row r="2173" spans="1:19" x14ac:dyDescent="0.35">
      <c r="A2173" s="41"/>
      <c r="B2173"/>
      <c r="C2173"/>
      <c r="D2173"/>
      <c r="E2173"/>
      <c r="F2173" s="43"/>
      <c r="G2173"/>
      <c r="H2173"/>
      <c r="L2173" s="51"/>
      <c r="M2173"/>
      <c r="S2173" s="16"/>
    </row>
    <row r="2174" spans="1:19" x14ac:dyDescent="0.35">
      <c r="A2174" s="43"/>
      <c r="B2174"/>
      <c r="C2174"/>
      <c r="D2174"/>
      <c r="E2174"/>
      <c r="F2174" s="43"/>
      <c r="G2174"/>
      <c r="H2174"/>
      <c r="L2174" s="51"/>
      <c r="M2174"/>
      <c r="S2174" s="16"/>
    </row>
    <row r="2175" spans="1:19" x14ac:dyDescent="0.35">
      <c r="A2175" s="43"/>
      <c r="B2175"/>
      <c r="C2175"/>
      <c r="D2175"/>
      <c r="E2175"/>
      <c r="F2175" s="43"/>
      <c r="G2175"/>
      <c r="H2175"/>
      <c r="L2175" s="51"/>
      <c r="M2175"/>
      <c r="S2175" s="16"/>
    </row>
    <row r="2176" spans="1:19" x14ac:dyDescent="0.35">
      <c r="A2176" s="41"/>
      <c r="B2176"/>
      <c r="C2176"/>
      <c r="D2176"/>
      <c r="E2176"/>
      <c r="F2176" s="43"/>
      <c r="G2176"/>
      <c r="H2176"/>
      <c r="L2176" s="51"/>
      <c r="M2176"/>
      <c r="S2176" s="16"/>
    </row>
    <row r="2177" spans="1:19" x14ac:dyDescent="0.35">
      <c r="A2177" s="43"/>
      <c r="B2177"/>
      <c r="C2177"/>
      <c r="D2177"/>
      <c r="E2177"/>
      <c r="F2177" s="43"/>
      <c r="G2177"/>
      <c r="H2177"/>
      <c r="L2177" s="51"/>
      <c r="M2177"/>
      <c r="S2177" s="16"/>
    </row>
    <row r="2178" spans="1:19" x14ac:dyDescent="0.35">
      <c r="A2178" s="43"/>
      <c r="B2178"/>
      <c r="C2178"/>
      <c r="D2178"/>
      <c r="E2178"/>
      <c r="F2178" s="43"/>
      <c r="G2178"/>
      <c r="H2178"/>
      <c r="L2178" s="51"/>
      <c r="M2178"/>
      <c r="S2178" s="16"/>
    </row>
    <row r="2179" spans="1:19" x14ac:dyDescent="0.35">
      <c r="A2179" s="41"/>
      <c r="B2179"/>
      <c r="C2179"/>
      <c r="D2179"/>
      <c r="E2179"/>
      <c r="F2179" s="43"/>
      <c r="G2179"/>
      <c r="H2179"/>
      <c r="L2179" s="51"/>
      <c r="M2179"/>
      <c r="S2179" s="16"/>
    </row>
    <row r="2180" spans="1:19" x14ac:dyDescent="0.35">
      <c r="A2180" s="43"/>
      <c r="B2180"/>
      <c r="C2180"/>
      <c r="D2180"/>
      <c r="E2180"/>
      <c r="F2180" s="43"/>
      <c r="G2180"/>
      <c r="H2180"/>
      <c r="L2180" s="51"/>
      <c r="M2180"/>
      <c r="S2180" s="16"/>
    </row>
    <row r="2181" spans="1:19" x14ac:dyDescent="0.35">
      <c r="A2181" s="43"/>
      <c r="B2181"/>
      <c r="C2181"/>
      <c r="D2181"/>
      <c r="E2181"/>
      <c r="F2181" s="43"/>
      <c r="G2181"/>
      <c r="H2181"/>
      <c r="L2181" s="51"/>
      <c r="M2181"/>
      <c r="S2181" s="16"/>
    </row>
    <row r="2182" spans="1:19" x14ac:dyDescent="0.35">
      <c r="A2182" s="41"/>
      <c r="B2182"/>
      <c r="C2182"/>
      <c r="D2182"/>
      <c r="E2182"/>
      <c r="F2182" s="43"/>
      <c r="G2182"/>
      <c r="H2182"/>
      <c r="L2182" s="51"/>
      <c r="M2182"/>
      <c r="S2182" s="16"/>
    </row>
    <row r="2183" spans="1:19" x14ac:dyDescent="0.35">
      <c r="A2183" s="43"/>
      <c r="B2183"/>
      <c r="C2183"/>
      <c r="D2183"/>
      <c r="E2183"/>
      <c r="F2183" s="43"/>
      <c r="G2183"/>
      <c r="H2183"/>
      <c r="L2183" s="51"/>
      <c r="M2183"/>
      <c r="S2183" s="16"/>
    </row>
    <row r="2184" spans="1:19" x14ac:dyDescent="0.35">
      <c r="A2184" s="43"/>
      <c r="B2184"/>
      <c r="C2184"/>
      <c r="D2184"/>
      <c r="E2184"/>
      <c r="F2184" s="43"/>
      <c r="G2184"/>
      <c r="H2184"/>
      <c r="L2184" s="51"/>
      <c r="M2184"/>
      <c r="S2184" s="16"/>
    </row>
    <row r="2185" spans="1:19" x14ac:dyDescent="0.35">
      <c r="A2185" s="41"/>
      <c r="B2185"/>
      <c r="C2185"/>
      <c r="D2185"/>
      <c r="E2185"/>
      <c r="F2185" s="43"/>
      <c r="G2185"/>
      <c r="H2185"/>
      <c r="L2185" s="51"/>
      <c r="M2185"/>
      <c r="S2185" s="16"/>
    </row>
    <row r="2186" spans="1:19" x14ac:dyDescent="0.35">
      <c r="A2186" s="43"/>
      <c r="B2186"/>
      <c r="C2186"/>
      <c r="D2186"/>
      <c r="E2186"/>
      <c r="F2186" s="43"/>
      <c r="G2186"/>
      <c r="H2186"/>
      <c r="L2186" s="51"/>
      <c r="M2186"/>
      <c r="S2186" s="16"/>
    </row>
    <row r="2187" spans="1:19" x14ac:dyDescent="0.35">
      <c r="A2187" s="43"/>
      <c r="B2187"/>
      <c r="C2187"/>
      <c r="D2187"/>
      <c r="E2187"/>
      <c r="F2187" s="43"/>
      <c r="G2187"/>
      <c r="H2187"/>
      <c r="L2187" s="51"/>
      <c r="M2187"/>
      <c r="S2187" s="16"/>
    </row>
    <row r="2188" spans="1:19" x14ac:dyDescent="0.35">
      <c r="A2188" s="41"/>
      <c r="B2188"/>
      <c r="C2188"/>
      <c r="D2188"/>
      <c r="E2188"/>
      <c r="F2188" s="43"/>
      <c r="G2188"/>
      <c r="H2188"/>
      <c r="L2188" s="51"/>
      <c r="M2188"/>
      <c r="S2188" s="16"/>
    </row>
    <row r="2189" spans="1:19" x14ac:dyDescent="0.35">
      <c r="A2189" s="43"/>
      <c r="B2189"/>
      <c r="C2189"/>
      <c r="D2189"/>
      <c r="E2189"/>
      <c r="F2189" s="43"/>
      <c r="G2189"/>
      <c r="H2189"/>
      <c r="L2189" s="51"/>
      <c r="M2189"/>
      <c r="S2189" s="16"/>
    </row>
    <row r="2190" spans="1:19" x14ac:dyDescent="0.35">
      <c r="A2190" s="43"/>
      <c r="B2190"/>
      <c r="C2190"/>
      <c r="D2190"/>
      <c r="E2190"/>
      <c r="F2190" s="43"/>
      <c r="G2190"/>
      <c r="H2190"/>
      <c r="L2190" s="51"/>
      <c r="M2190"/>
      <c r="S2190" s="16"/>
    </row>
    <row r="2191" spans="1:19" x14ac:dyDescent="0.35">
      <c r="A2191" s="41"/>
      <c r="B2191"/>
      <c r="C2191"/>
      <c r="D2191"/>
      <c r="E2191"/>
      <c r="F2191" s="43"/>
      <c r="G2191"/>
      <c r="H2191"/>
      <c r="L2191" s="51"/>
      <c r="M2191"/>
      <c r="S2191" s="16"/>
    </row>
    <row r="2192" spans="1:19" x14ac:dyDescent="0.35">
      <c r="A2192" s="43"/>
      <c r="B2192"/>
      <c r="C2192"/>
      <c r="D2192"/>
      <c r="E2192"/>
      <c r="F2192" s="43"/>
      <c r="G2192"/>
      <c r="H2192"/>
      <c r="L2192" s="51"/>
      <c r="M2192"/>
      <c r="S2192" s="16"/>
    </row>
    <row r="2193" spans="1:19" x14ac:dyDescent="0.35">
      <c r="A2193" s="43"/>
      <c r="B2193"/>
      <c r="C2193"/>
      <c r="D2193"/>
      <c r="E2193"/>
      <c r="F2193" s="43"/>
      <c r="G2193"/>
      <c r="H2193"/>
      <c r="L2193" s="51"/>
      <c r="M2193"/>
      <c r="S2193" s="16"/>
    </row>
    <row r="2194" spans="1:19" x14ac:dyDescent="0.35">
      <c r="A2194" s="41"/>
      <c r="B2194"/>
      <c r="C2194"/>
      <c r="D2194"/>
      <c r="E2194"/>
      <c r="F2194" s="43"/>
      <c r="G2194"/>
      <c r="H2194"/>
      <c r="L2194" s="51"/>
      <c r="M2194"/>
      <c r="S2194" s="16"/>
    </row>
    <row r="2195" spans="1:19" x14ac:dyDescent="0.35">
      <c r="A2195" s="43"/>
      <c r="B2195"/>
      <c r="C2195"/>
      <c r="D2195"/>
      <c r="E2195"/>
      <c r="F2195" s="43"/>
      <c r="G2195"/>
      <c r="H2195"/>
      <c r="L2195" s="51"/>
      <c r="M2195"/>
      <c r="S2195" s="16"/>
    </row>
    <row r="2196" spans="1:19" x14ac:dyDescent="0.35">
      <c r="A2196" s="43"/>
      <c r="B2196"/>
      <c r="C2196"/>
      <c r="D2196"/>
      <c r="E2196"/>
      <c r="F2196" s="43"/>
      <c r="G2196"/>
      <c r="H2196"/>
      <c r="L2196" s="51"/>
      <c r="M2196"/>
      <c r="S2196" s="16"/>
    </row>
    <row r="2197" spans="1:19" x14ac:dyDescent="0.35">
      <c r="A2197" s="41"/>
      <c r="B2197"/>
      <c r="C2197"/>
      <c r="D2197"/>
      <c r="E2197"/>
      <c r="F2197" s="43"/>
      <c r="G2197"/>
      <c r="H2197"/>
      <c r="L2197" s="51"/>
      <c r="M2197"/>
      <c r="S2197" s="16"/>
    </row>
    <row r="2198" spans="1:19" x14ac:dyDescent="0.35">
      <c r="A2198" s="43"/>
      <c r="B2198"/>
      <c r="C2198"/>
      <c r="D2198"/>
      <c r="E2198"/>
      <c r="F2198" s="43"/>
      <c r="G2198"/>
      <c r="H2198"/>
      <c r="L2198" s="51"/>
      <c r="M2198"/>
      <c r="S2198" s="16"/>
    </row>
    <row r="2199" spans="1:19" x14ac:dyDescent="0.35">
      <c r="A2199" s="43"/>
      <c r="B2199"/>
      <c r="C2199"/>
      <c r="D2199"/>
      <c r="E2199"/>
      <c r="F2199" s="43"/>
      <c r="G2199"/>
      <c r="H2199"/>
      <c r="L2199" s="51"/>
      <c r="M2199"/>
      <c r="S2199" s="16"/>
    </row>
    <row r="2200" spans="1:19" x14ac:dyDescent="0.35">
      <c r="A2200" s="41"/>
      <c r="B2200"/>
      <c r="C2200"/>
      <c r="D2200"/>
      <c r="E2200"/>
      <c r="F2200" s="43"/>
      <c r="G2200"/>
      <c r="H2200"/>
      <c r="L2200" s="51"/>
      <c r="M2200"/>
      <c r="S2200" s="16"/>
    </row>
    <row r="2201" spans="1:19" x14ac:dyDescent="0.35">
      <c r="A2201" s="43"/>
      <c r="B2201"/>
      <c r="C2201"/>
      <c r="D2201"/>
      <c r="E2201"/>
      <c r="F2201" s="43"/>
      <c r="G2201"/>
      <c r="H2201"/>
      <c r="L2201" s="51"/>
      <c r="M2201"/>
      <c r="S2201" s="16"/>
    </row>
    <row r="2202" spans="1:19" x14ac:dyDescent="0.35">
      <c r="A2202" s="43"/>
      <c r="B2202"/>
      <c r="C2202"/>
      <c r="D2202"/>
      <c r="E2202"/>
      <c r="F2202" s="43"/>
      <c r="G2202"/>
      <c r="H2202"/>
      <c r="L2202" s="51"/>
      <c r="M2202"/>
      <c r="S2202" s="16"/>
    </row>
    <row r="2203" spans="1:19" x14ac:dyDescent="0.35">
      <c r="A2203" s="41"/>
      <c r="B2203"/>
      <c r="C2203"/>
      <c r="D2203"/>
      <c r="E2203"/>
      <c r="F2203" s="43"/>
      <c r="G2203"/>
      <c r="H2203"/>
      <c r="L2203" s="51"/>
      <c r="M2203"/>
      <c r="S2203" s="16"/>
    </row>
    <row r="2204" spans="1:19" x14ac:dyDescent="0.35">
      <c r="A2204" s="43"/>
      <c r="B2204"/>
      <c r="C2204"/>
      <c r="D2204"/>
      <c r="E2204"/>
      <c r="F2204" s="43"/>
      <c r="G2204"/>
      <c r="H2204"/>
      <c r="L2204" s="51"/>
      <c r="M2204"/>
      <c r="S2204" s="16"/>
    </row>
    <row r="2205" spans="1:19" x14ac:dyDescent="0.35">
      <c r="A2205" s="43"/>
      <c r="B2205"/>
      <c r="C2205"/>
      <c r="D2205"/>
      <c r="E2205"/>
      <c r="F2205" s="43"/>
      <c r="G2205"/>
      <c r="H2205"/>
      <c r="L2205" s="51"/>
      <c r="M2205"/>
      <c r="S2205" s="16"/>
    </row>
    <row r="2206" spans="1:19" x14ac:dyDescent="0.35">
      <c r="A2206" s="41"/>
      <c r="B2206"/>
      <c r="C2206"/>
      <c r="D2206"/>
      <c r="E2206"/>
      <c r="F2206" s="43"/>
      <c r="G2206"/>
      <c r="H2206"/>
      <c r="L2206" s="51"/>
      <c r="M2206"/>
      <c r="S2206" s="16"/>
    </row>
    <row r="2207" spans="1:19" x14ac:dyDescent="0.35">
      <c r="A2207" s="43"/>
      <c r="B2207"/>
      <c r="C2207"/>
      <c r="D2207"/>
      <c r="E2207"/>
      <c r="F2207" s="43"/>
      <c r="G2207"/>
      <c r="H2207"/>
      <c r="L2207" s="51"/>
      <c r="M2207"/>
      <c r="S2207" s="16"/>
    </row>
    <row r="2208" spans="1:19" x14ac:dyDescent="0.35">
      <c r="A2208" s="43"/>
      <c r="B2208"/>
      <c r="C2208"/>
      <c r="D2208"/>
      <c r="E2208"/>
      <c r="F2208" s="43"/>
      <c r="G2208"/>
      <c r="H2208"/>
      <c r="L2208" s="51"/>
      <c r="M2208"/>
      <c r="S2208" s="16"/>
    </row>
    <row r="2209" spans="1:19" x14ac:dyDescent="0.35">
      <c r="A2209" s="41"/>
      <c r="B2209"/>
      <c r="C2209"/>
      <c r="D2209"/>
      <c r="E2209"/>
      <c r="F2209" s="43"/>
      <c r="G2209"/>
      <c r="H2209"/>
      <c r="L2209" s="51"/>
      <c r="M2209"/>
      <c r="S2209" s="16"/>
    </row>
    <row r="2210" spans="1:19" x14ac:dyDescent="0.35">
      <c r="A2210" s="43"/>
      <c r="B2210"/>
      <c r="C2210"/>
      <c r="D2210"/>
      <c r="E2210"/>
      <c r="F2210" s="43"/>
      <c r="G2210"/>
      <c r="H2210"/>
      <c r="L2210" s="51"/>
      <c r="M2210"/>
      <c r="S2210" s="16"/>
    </row>
    <row r="2211" spans="1:19" x14ac:dyDescent="0.35">
      <c r="A2211" s="43"/>
      <c r="B2211"/>
      <c r="C2211"/>
      <c r="D2211"/>
      <c r="E2211"/>
      <c r="F2211" s="43"/>
      <c r="G2211"/>
      <c r="H2211"/>
      <c r="L2211" s="51"/>
      <c r="M2211"/>
      <c r="S2211" s="16"/>
    </row>
    <row r="2212" spans="1:19" x14ac:dyDescent="0.35">
      <c r="A2212" s="41"/>
      <c r="B2212"/>
      <c r="C2212"/>
      <c r="D2212"/>
      <c r="E2212"/>
      <c r="F2212" s="43"/>
      <c r="G2212"/>
      <c r="H2212"/>
      <c r="L2212" s="51"/>
      <c r="M2212"/>
      <c r="S2212" s="16"/>
    </row>
    <row r="2213" spans="1:19" x14ac:dyDescent="0.35">
      <c r="A2213" s="43"/>
      <c r="B2213"/>
      <c r="C2213"/>
      <c r="D2213"/>
      <c r="E2213"/>
      <c r="F2213" s="43"/>
      <c r="G2213"/>
      <c r="H2213"/>
      <c r="L2213" s="51"/>
      <c r="M2213"/>
      <c r="S2213" s="16"/>
    </row>
    <row r="2214" spans="1:19" x14ac:dyDescent="0.35">
      <c r="A2214" s="43"/>
      <c r="B2214"/>
      <c r="C2214"/>
      <c r="D2214"/>
      <c r="E2214"/>
      <c r="F2214" s="43"/>
      <c r="G2214"/>
      <c r="H2214"/>
      <c r="L2214" s="51"/>
      <c r="M2214"/>
      <c r="S2214" s="16"/>
    </row>
    <row r="2215" spans="1:19" x14ac:dyDescent="0.35">
      <c r="A2215" s="41"/>
      <c r="B2215"/>
      <c r="C2215"/>
      <c r="D2215"/>
      <c r="E2215"/>
      <c r="F2215" s="43"/>
      <c r="G2215"/>
      <c r="H2215"/>
      <c r="L2215" s="51"/>
      <c r="M2215"/>
      <c r="S2215" s="16"/>
    </row>
    <row r="2216" spans="1:19" x14ac:dyDescent="0.35">
      <c r="A2216" s="43"/>
      <c r="B2216"/>
      <c r="C2216"/>
      <c r="D2216"/>
      <c r="E2216"/>
      <c r="F2216" s="43"/>
      <c r="G2216"/>
      <c r="H2216"/>
      <c r="L2216" s="51"/>
      <c r="M2216"/>
      <c r="S2216" s="16"/>
    </row>
    <row r="2217" spans="1:19" x14ac:dyDescent="0.35">
      <c r="A2217" s="43"/>
      <c r="B2217"/>
      <c r="C2217"/>
      <c r="D2217"/>
      <c r="E2217"/>
      <c r="F2217" s="43"/>
      <c r="G2217"/>
      <c r="H2217"/>
      <c r="L2217" s="51"/>
      <c r="M2217"/>
      <c r="S2217" s="16"/>
    </row>
    <row r="2218" spans="1:19" x14ac:dyDescent="0.35">
      <c r="A2218" s="41"/>
      <c r="B2218"/>
      <c r="C2218"/>
      <c r="D2218"/>
      <c r="E2218"/>
      <c r="F2218" s="43"/>
      <c r="G2218"/>
      <c r="H2218"/>
      <c r="L2218" s="51"/>
      <c r="M2218"/>
      <c r="S2218" s="16"/>
    </row>
    <row r="2219" spans="1:19" x14ac:dyDescent="0.35">
      <c r="A2219" s="43"/>
      <c r="B2219"/>
      <c r="C2219"/>
      <c r="D2219"/>
      <c r="E2219"/>
      <c r="F2219" s="43"/>
      <c r="G2219"/>
      <c r="H2219"/>
      <c r="L2219" s="51"/>
      <c r="M2219"/>
      <c r="S2219" s="16"/>
    </row>
    <row r="2220" spans="1:19" x14ac:dyDescent="0.35">
      <c r="A2220" s="43"/>
      <c r="B2220"/>
      <c r="C2220"/>
      <c r="D2220"/>
      <c r="E2220"/>
      <c r="F2220" s="43"/>
      <c r="G2220"/>
      <c r="H2220"/>
      <c r="L2220" s="51"/>
      <c r="M2220"/>
      <c r="S2220" s="16"/>
    </row>
    <row r="2221" spans="1:19" x14ac:dyDescent="0.35">
      <c r="A2221" s="41"/>
      <c r="B2221"/>
      <c r="C2221"/>
      <c r="D2221"/>
      <c r="E2221"/>
      <c r="F2221" s="43"/>
      <c r="G2221"/>
      <c r="H2221"/>
      <c r="L2221" s="51"/>
      <c r="M2221"/>
      <c r="S2221" s="16"/>
    </row>
    <row r="2222" spans="1:19" x14ac:dyDescent="0.35">
      <c r="A2222" s="43"/>
      <c r="B2222"/>
      <c r="C2222"/>
      <c r="D2222"/>
      <c r="E2222"/>
      <c r="F2222" s="43"/>
      <c r="G2222"/>
      <c r="H2222"/>
      <c r="L2222" s="51"/>
      <c r="M2222"/>
      <c r="S2222" s="16"/>
    </row>
    <row r="2223" spans="1:19" x14ac:dyDescent="0.35">
      <c r="A2223" s="43"/>
      <c r="B2223"/>
      <c r="C2223"/>
      <c r="D2223"/>
      <c r="E2223"/>
      <c r="F2223" s="43"/>
      <c r="G2223"/>
      <c r="H2223"/>
      <c r="L2223" s="51"/>
      <c r="M2223"/>
      <c r="S2223" s="16"/>
    </row>
    <row r="2224" spans="1:19" x14ac:dyDescent="0.35">
      <c r="A2224" s="41"/>
      <c r="B2224"/>
      <c r="C2224"/>
      <c r="D2224"/>
      <c r="E2224"/>
      <c r="F2224" s="43"/>
      <c r="G2224"/>
      <c r="H2224"/>
      <c r="L2224" s="51"/>
      <c r="M2224"/>
      <c r="S2224" s="16"/>
    </row>
    <row r="2225" spans="1:19" x14ac:dyDescent="0.35">
      <c r="A2225" s="43"/>
      <c r="B2225"/>
      <c r="C2225"/>
      <c r="D2225"/>
      <c r="E2225"/>
      <c r="F2225" s="43"/>
      <c r="G2225"/>
      <c r="H2225"/>
      <c r="L2225" s="51"/>
      <c r="M2225"/>
      <c r="S2225" s="16"/>
    </row>
    <row r="2226" spans="1:19" x14ac:dyDescent="0.35">
      <c r="A2226" s="43"/>
      <c r="B2226"/>
      <c r="C2226"/>
      <c r="D2226"/>
      <c r="E2226"/>
      <c r="F2226" s="43"/>
      <c r="G2226"/>
      <c r="H2226"/>
      <c r="L2226" s="51"/>
      <c r="M2226"/>
      <c r="S2226" s="16"/>
    </row>
    <row r="2227" spans="1:19" x14ac:dyDescent="0.35">
      <c r="A2227" s="41"/>
      <c r="B2227"/>
      <c r="C2227"/>
      <c r="D2227"/>
      <c r="E2227"/>
      <c r="F2227" s="43"/>
      <c r="G2227"/>
      <c r="H2227"/>
      <c r="L2227" s="51"/>
      <c r="M2227"/>
      <c r="S2227" s="16"/>
    </row>
    <row r="2228" spans="1:19" x14ac:dyDescent="0.35">
      <c r="A2228" s="43"/>
      <c r="B2228"/>
      <c r="C2228"/>
      <c r="D2228"/>
      <c r="E2228"/>
      <c r="F2228" s="43"/>
      <c r="G2228"/>
      <c r="H2228"/>
      <c r="L2228" s="51"/>
      <c r="M2228"/>
      <c r="S2228" s="16"/>
    </row>
    <row r="2229" spans="1:19" x14ac:dyDescent="0.35">
      <c r="A2229" s="43"/>
      <c r="B2229"/>
      <c r="C2229"/>
      <c r="D2229"/>
      <c r="E2229"/>
      <c r="F2229" s="43"/>
      <c r="G2229"/>
      <c r="H2229"/>
      <c r="L2229" s="51"/>
      <c r="M2229"/>
      <c r="S2229" s="16"/>
    </row>
    <row r="2230" spans="1:19" x14ac:dyDescent="0.35">
      <c r="A2230" s="41"/>
      <c r="B2230"/>
      <c r="C2230"/>
      <c r="D2230"/>
      <c r="E2230"/>
      <c r="F2230" s="43"/>
      <c r="G2230"/>
      <c r="H2230"/>
      <c r="L2230" s="51"/>
      <c r="M2230"/>
      <c r="S2230" s="16"/>
    </row>
    <row r="2231" spans="1:19" x14ac:dyDescent="0.35">
      <c r="A2231" s="43"/>
      <c r="B2231"/>
      <c r="C2231"/>
      <c r="D2231"/>
      <c r="E2231"/>
      <c r="F2231" s="43"/>
      <c r="G2231"/>
      <c r="H2231"/>
      <c r="L2231" s="51"/>
      <c r="M2231"/>
      <c r="S2231" s="16"/>
    </row>
    <row r="2232" spans="1:19" x14ac:dyDescent="0.35">
      <c r="A2232" s="43"/>
      <c r="B2232"/>
      <c r="C2232"/>
      <c r="D2232"/>
      <c r="E2232"/>
      <c r="F2232" s="43"/>
      <c r="G2232"/>
      <c r="H2232"/>
      <c r="L2232" s="51"/>
      <c r="M2232"/>
      <c r="S2232" s="16"/>
    </row>
    <row r="2233" spans="1:19" x14ac:dyDescent="0.35">
      <c r="A2233" s="41"/>
      <c r="B2233"/>
      <c r="C2233"/>
      <c r="D2233"/>
      <c r="E2233"/>
      <c r="F2233" s="43"/>
      <c r="G2233"/>
      <c r="H2233"/>
      <c r="L2233" s="51"/>
      <c r="M2233"/>
      <c r="S2233" s="16"/>
    </row>
    <row r="2234" spans="1:19" x14ac:dyDescent="0.35">
      <c r="A2234" s="43"/>
      <c r="B2234"/>
      <c r="C2234"/>
      <c r="D2234"/>
      <c r="E2234"/>
      <c r="F2234" s="43"/>
      <c r="G2234"/>
      <c r="H2234"/>
      <c r="L2234" s="51"/>
      <c r="M2234"/>
      <c r="S2234" s="16"/>
    </row>
    <row r="2235" spans="1:19" x14ac:dyDescent="0.35">
      <c r="A2235" s="43"/>
      <c r="B2235"/>
      <c r="C2235"/>
      <c r="D2235"/>
      <c r="E2235"/>
      <c r="F2235" s="43"/>
      <c r="G2235"/>
      <c r="H2235"/>
      <c r="L2235" s="51"/>
      <c r="M2235"/>
      <c r="S2235" s="16"/>
    </row>
    <row r="2236" spans="1:19" x14ac:dyDescent="0.35">
      <c r="A2236" s="41"/>
      <c r="B2236"/>
      <c r="C2236"/>
      <c r="D2236"/>
      <c r="E2236"/>
      <c r="F2236" s="43"/>
      <c r="G2236"/>
      <c r="H2236"/>
      <c r="L2236" s="51"/>
      <c r="M2236"/>
      <c r="S2236" s="16"/>
    </row>
    <row r="2237" spans="1:19" x14ac:dyDescent="0.35">
      <c r="A2237" s="43"/>
      <c r="B2237"/>
      <c r="C2237"/>
      <c r="D2237"/>
      <c r="E2237"/>
      <c r="F2237" s="43"/>
      <c r="G2237"/>
      <c r="H2237"/>
      <c r="L2237" s="51"/>
      <c r="M2237"/>
      <c r="S2237" s="16"/>
    </row>
    <row r="2238" spans="1:19" x14ac:dyDescent="0.35">
      <c r="A2238" s="43"/>
      <c r="B2238"/>
      <c r="C2238"/>
      <c r="D2238"/>
      <c r="E2238"/>
      <c r="F2238" s="43"/>
      <c r="G2238"/>
      <c r="H2238"/>
      <c r="L2238" s="51"/>
      <c r="M2238"/>
      <c r="S2238" s="16"/>
    </row>
    <row r="2239" spans="1:19" x14ac:dyDescent="0.35">
      <c r="A2239" s="41"/>
      <c r="B2239"/>
      <c r="C2239"/>
      <c r="D2239"/>
      <c r="E2239"/>
      <c r="F2239" s="43"/>
      <c r="G2239"/>
      <c r="H2239"/>
      <c r="L2239" s="51"/>
      <c r="M2239"/>
      <c r="S2239" s="16"/>
    </row>
    <row r="2240" spans="1:19" x14ac:dyDescent="0.35">
      <c r="A2240" s="43"/>
      <c r="B2240"/>
      <c r="C2240"/>
      <c r="D2240"/>
      <c r="E2240"/>
      <c r="F2240" s="43"/>
      <c r="G2240"/>
      <c r="H2240"/>
      <c r="L2240" s="51"/>
      <c r="M2240"/>
      <c r="S2240" s="16"/>
    </row>
    <row r="2241" spans="1:19" x14ac:dyDescent="0.35">
      <c r="A2241" s="43"/>
      <c r="B2241"/>
      <c r="C2241"/>
      <c r="D2241"/>
      <c r="E2241"/>
      <c r="F2241" s="43"/>
      <c r="G2241"/>
      <c r="H2241"/>
      <c r="L2241" s="51"/>
      <c r="M2241"/>
      <c r="S2241" s="16"/>
    </row>
    <row r="2242" spans="1:19" x14ac:dyDescent="0.35">
      <c r="A2242" s="41"/>
      <c r="B2242"/>
      <c r="C2242"/>
      <c r="D2242"/>
      <c r="E2242"/>
      <c r="F2242" s="43"/>
      <c r="G2242"/>
      <c r="H2242"/>
      <c r="L2242" s="51"/>
      <c r="M2242"/>
      <c r="S2242" s="16"/>
    </row>
    <row r="2243" spans="1:19" x14ac:dyDescent="0.35">
      <c r="A2243" s="43"/>
      <c r="B2243"/>
      <c r="C2243"/>
      <c r="D2243"/>
      <c r="E2243"/>
      <c r="F2243" s="43"/>
      <c r="G2243"/>
      <c r="H2243"/>
      <c r="L2243" s="51"/>
      <c r="M2243"/>
      <c r="S2243" s="16"/>
    </row>
    <row r="2244" spans="1:19" x14ac:dyDescent="0.35">
      <c r="A2244" s="43"/>
      <c r="B2244"/>
      <c r="C2244"/>
      <c r="D2244"/>
      <c r="E2244"/>
      <c r="F2244" s="43"/>
      <c r="G2244"/>
      <c r="H2244"/>
      <c r="L2244" s="51"/>
      <c r="M2244"/>
      <c r="S2244" s="16"/>
    </row>
    <row r="2245" spans="1:19" x14ac:dyDescent="0.35">
      <c r="A2245" s="41"/>
      <c r="B2245"/>
      <c r="C2245"/>
      <c r="D2245"/>
      <c r="E2245"/>
      <c r="F2245" s="43"/>
      <c r="G2245"/>
      <c r="H2245"/>
      <c r="L2245" s="51"/>
      <c r="M2245"/>
      <c r="S2245" s="16"/>
    </row>
    <row r="2246" spans="1:19" x14ac:dyDescent="0.35">
      <c r="A2246" s="43"/>
      <c r="B2246"/>
      <c r="C2246"/>
      <c r="D2246"/>
      <c r="E2246"/>
      <c r="F2246" s="43"/>
      <c r="G2246"/>
      <c r="H2246"/>
      <c r="L2246" s="51"/>
      <c r="M2246"/>
      <c r="S2246" s="16"/>
    </row>
    <row r="2247" spans="1:19" x14ac:dyDescent="0.35">
      <c r="A2247" s="43"/>
      <c r="B2247"/>
      <c r="C2247"/>
      <c r="D2247"/>
      <c r="E2247"/>
      <c r="F2247" s="43"/>
      <c r="G2247"/>
      <c r="H2247"/>
      <c r="L2247" s="51"/>
      <c r="M2247"/>
      <c r="S2247" s="16"/>
    </row>
    <row r="2248" spans="1:19" x14ac:dyDescent="0.35">
      <c r="A2248" s="41"/>
      <c r="B2248"/>
      <c r="C2248"/>
      <c r="D2248"/>
      <c r="E2248"/>
      <c r="F2248" s="43"/>
      <c r="G2248"/>
      <c r="H2248"/>
      <c r="L2248" s="51"/>
      <c r="M2248"/>
      <c r="S2248" s="16"/>
    </row>
    <row r="2249" spans="1:19" x14ac:dyDescent="0.35">
      <c r="A2249" s="43"/>
      <c r="B2249"/>
      <c r="C2249"/>
      <c r="D2249"/>
      <c r="E2249"/>
      <c r="F2249" s="43"/>
      <c r="G2249"/>
      <c r="H2249"/>
      <c r="L2249" s="51"/>
      <c r="M2249"/>
      <c r="S2249" s="16"/>
    </row>
    <row r="2250" spans="1:19" x14ac:dyDescent="0.35">
      <c r="A2250" s="43"/>
      <c r="B2250"/>
      <c r="C2250"/>
      <c r="D2250"/>
      <c r="E2250"/>
      <c r="F2250" s="43"/>
      <c r="G2250"/>
      <c r="H2250"/>
      <c r="L2250" s="51"/>
      <c r="M2250"/>
      <c r="S2250" s="16"/>
    </row>
    <row r="2251" spans="1:19" x14ac:dyDescent="0.35">
      <c r="A2251" s="41"/>
      <c r="B2251"/>
      <c r="C2251"/>
      <c r="D2251"/>
      <c r="E2251"/>
      <c r="F2251" s="43"/>
      <c r="G2251"/>
      <c r="H2251"/>
      <c r="L2251" s="51"/>
      <c r="M2251"/>
      <c r="S2251" s="16"/>
    </row>
    <row r="2252" spans="1:19" x14ac:dyDescent="0.35">
      <c r="A2252" s="43"/>
      <c r="B2252"/>
      <c r="C2252"/>
      <c r="D2252"/>
      <c r="E2252"/>
      <c r="F2252" s="43"/>
      <c r="G2252"/>
      <c r="H2252"/>
      <c r="L2252" s="51"/>
      <c r="M2252"/>
      <c r="S2252" s="16"/>
    </row>
    <row r="2253" spans="1:19" x14ac:dyDescent="0.35">
      <c r="A2253" s="43"/>
      <c r="B2253"/>
      <c r="C2253"/>
      <c r="D2253"/>
      <c r="E2253"/>
      <c r="F2253" s="43"/>
      <c r="G2253"/>
      <c r="H2253"/>
      <c r="L2253" s="51"/>
      <c r="M2253"/>
      <c r="S2253" s="16"/>
    </row>
    <row r="2254" spans="1:19" x14ac:dyDescent="0.35">
      <c r="A2254" s="41"/>
      <c r="B2254"/>
      <c r="C2254"/>
      <c r="D2254"/>
      <c r="E2254"/>
      <c r="F2254" s="43"/>
      <c r="G2254"/>
      <c r="H2254"/>
      <c r="L2254" s="51"/>
      <c r="M2254"/>
      <c r="S2254" s="16"/>
    </row>
    <row r="2255" spans="1:19" x14ac:dyDescent="0.35">
      <c r="A2255" s="43"/>
      <c r="B2255"/>
      <c r="C2255"/>
      <c r="D2255"/>
      <c r="E2255"/>
      <c r="F2255" s="43"/>
      <c r="G2255"/>
      <c r="H2255"/>
      <c r="L2255" s="51"/>
      <c r="M2255"/>
      <c r="S2255" s="16"/>
    </row>
    <row r="2256" spans="1:19" x14ac:dyDescent="0.35">
      <c r="A2256" s="43"/>
      <c r="B2256"/>
      <c r="C2256"/>
      <c r="D2256"/>
      <c r="E2256"/>
      <c r="F2256" s="43"/>
      <c r="G2256"/>
      <c r="H2256"/>
      <c r="L2256" s="51"/>
      <c r="M2256"/>
      <c r="S2256" s="16"/>
    </row>
    <row r="2257" spans="1:19" x14ac:dyDescent="0.35">
      <c r="A2257" s="41"/>
      <c r="B2257"/>
      <c r="C2257"/>
      <c r="D2257"/>
      <c r="E2257"/>
      <c r="F2257" s="43"/>
      <c r="G2257"/>
      <c r="H2257"/>
      <c r="L2257" s="51"/>
      <c r="M2257"/>
      <c r="S2257" s="16"/>
    </row>
    <row r="2258" spans="1:19" x14ac:dyDescent="0.35">
      <c r="A2258" s="43"/>
      <c r="B2258"/>
      <c r="C2258"/>
      <c r="D2258"/>
      <c r="E2258"/>
      <c r="F2258" s="43"/>
      <c r="G2258"/>
      <c r="H2258"/>
      <c r="L2258" s="51"/>
      <c r="M2258"/>
      <c r="S2258" s="16"/>
    </row>
    <row r="2259" spans="1:19" x14ac:dyDescent="0.35">
      <c r="A2259" s="43"/>
      <c r="B2259"/>
      <c r="C2259"/>
      <c r="D2259"/>
      <c r="E2259"/>
      <c r="F2259" s="43"/>
      <c r="G2259"/>
      <c r="H2259"/>
      <c r="L2259" s="51"/>
      <c r="M2259"/>
      <c r="S2259" s="16"/>
    </row>
    <row r="2260" spans="1:19" x14ac:dyDescent="0.35">
      <c r="A2260" s="41"/>
      <c r="B2260"/>
      <c r="C2260"/>
      <c r="D2260"/>
      <c r="E2260"/>
      <c r="F2260" s="43"/>
      <c r="G2260"/>
      <c r="H2260"/>
      <c r="L2260" s="51"/>
      <c r="M2260"/>
      <c r="S2260" s="16"/>
    </row>
    <row r="2261" spans="1:19" x14ac:dyDescent="0.35">
      <c r="A2261" s="43"/>
      <c r="B2261"/>
      <c r="C2261"/>
      <c r="D2261"/>
      <c r="E2261"/>
      <c r="F2261" s="43"/>
      <c r="G2261"/>
      <c r="H2261"/>
      <c r="L2261" s="51"/>
      <c r="M2261"/>
      <c r="S2261" s="16"/>
    </row>
    <row r="2262" spans="1:19" x14ac:dyDescent="0.35">
      <c r="A2262" s="43"/>
      <c r="B2262"/>
      <c r="C2262"/>
      <c r="D2262"/>
      <c r="E2262"/>
      <c r="F2262" s="43"/>
      <c r="G2262"/>
      <c r="H2262"/>
      <c r="L2262" s="51"/>
      <c r="M2262"/>
      <c r="S2262" s="16"/>
    </row>
    <row r="2263" spans="1:19" x14ac:dyDescent="0.35">
      <c r="A2263" s="41"/>
      <c r="B2263"/>
      <c r="C2263"/>
      <c r="D2263"/>
      <c r="E2263"/>
      <c r="F2263" s="43"/>
      <c r="G2263"/>
      <c r="H2263"/>
      <c r="L2263" s="51"/>
      <c r="M2263"/>
      <c r="S2263" s="16"/>
    </row>
    <row r="2264" spans="1:19" x14ac:dyDescent="0.35">
      <c r="A2264" s="43"/>
      <c r="B2264"/>
      <c r="C2264"/>
      <c r="D2264"/>
      <c r="E2264"/>
      <c r="F2264" s="43"/>
      <c r="G2264"/>
      <c r="H2264"/>
      <c r="L2264" s="51"/>
      <c r="M2264"/>
      <c r="S2264" s="16"/>
    </row>
    <row r="2265" spans="1:19" x14ac:dyDescent="0.35">
      <c r="A2265" s="43"/>
      <c r="B2265"/>
      <c r="C2265"/>
      <c r="D2265"/>
      <c r="E2265"/>
      <c r="F2265" s="43"/>
      <c r="G2265"/>
      <c r="H2265"/>
      <c r="L2265" s="51"/>
      <c r="M2265"/>
      <c r="S2265" s="16"/>
    </row>
    <row r="2266" spans="1:19" x14ac:dyDescent="0.35">
      <c r="A2266" s="41"/>
      <c r="B2266"/>
      <c r="C2266"/>
      <c r="D2266"/>
      <c r="E2266"/>
      <c r="F2266" s="43"/>
      <c r="G2266"/>
      <c r="H2266"/>
      <c r="L2266" s="51"/>
      <c r="M2266"/>
      <c r="S2266" s="16"/>
    </row>
    <row r="2267" spans="1:19" x14ac:dyDescent="0.35">
      <c r="A2267" s="43"/>
      <c r="B2267"/>
      <c r="C2267"/>
      <c r="D2267"/>
      <c r="E2267"/>
      <c r="F2267" s="43"/>
      <c r="G2267"/>
      <c r="H2267"/>
      <c r="L2267" s="51"/>
      <c r="M2267"/>
      <c r="S2267" s="16"/>
    </row>
    <row r="2268" spans="1:19" x14ac:dyDescent="0.35">
      <c r="A2268" s="43"/>
      <c r="B2268"/>
      <c r="C2268"/>
      <c r="D2268"/>
      <c r="E2268"/>
      <c r="F2268" s="43"/>
      <c r="G2268"/>
      <c r="H2268"/>
      <c r="L2268" s="51"/>
      <c r="M2268"/>
      <c r="S2268" s="16"/>
    </row>
    <row r="2269" spans="1:19" x14ac:dyDescent="0.35">
      <c r="A2269" s="41"/>
      <c r="B2269"/>
      <c r="C2269"/>
      <c r="D2269"/>
      <c r="E2269"/>
      <c r="F2269" s="43"/>
      <c r="G2269"/>
      <c r="H2269"/>
      <c r="L2269" s="51"/>
      <c r="M2269"/>
      <c r="S2269" s="16"/>
    </row>
    <row r="2270" spans="1:19" x14ac:dyDescent="0.35">
      <c r="A2270" s="43"/>
      <c r="B2270"/>
      <c r="C2270"/>
      <c r="D2270"/>
      <c r="E2270"/>
      <c r="F2270" s="43"/>
      <c r="G2270"/>
      <c r="H2270"/>
      <c r="L2270" s="51"/>
      <c r="M2270"/>
      <c r="S2270" s="16"/>
    </row>
    <row r="2271" spans="1:19" x14ac:dyDescent="0.35">
      <c r="A2271" s="43"/>
      <c r="B2271"/>
      <c r="C2271"/>
      <c r="D2271"/>
      <c r="E2271"/>
      <c r="F2271" s="43"/>
      <c r="G2271"/>
      <c r="H2271"/>
      <c r="L2271" s="51"/>
      <c r="M2271"/>
      <c r="S2271" s="16"/>
    </row>
    <row r="2272" spans="1:19" x14ac:dyDescent="0.35">
      <c r="A2272" s="41"/>
      <c r="B2272"/>
      <c r="C2272"/>
      <c r="D2272"/>
      <c r="E2272"/>
      <c r="F2272" s="43"/>
      <c r="G2272"/>
      <c r="H2272"/>
      <c r="L2272" s="51"/>
      <c r="M2272"/>
      <c r="S2272" s="16"/>
    </row>
    <row r="2273" spans="1:19" x14ac:dyDescent="0.35">
      <c r="A2273" s="43"/>
      <c r="B2273"/>
      <c r="C2273"/>
      <c r="D2273"/>
      <c r="E2273"/>
      <c r="F2273" s="43"/>
      <c r="G2273"/>
      <c r="H2273"/>
      <c r="L2273" s="51"/>
      <c r="M2273"/>
      <c r="S2273" s="16"/>
    </row>
    <row r="2274" spans="1:19" x14ac:dyDescent="0.35">
      <c r="A2274" s="43"/>
      <c r="B2274"/>
      <c r="C2274"/>
      <c r="D2274"/>
      <c r="E2274"/>
      <c r="F2274" s="43"/>
      <c r="G2274"/>
      <c r="H2274"/>
      <c r="L2274" s="51"/>
      <c r="M2274"/>
      <c r="S2274" s="16"/>
    </row>
    <row r="2275" spans="1:19" x14ac:dyDescent="0.35">
      <c r="A2275" s="41"/>
      <c r="B2275"/>
      <c r="C2275"/>
      <c r="D2275"/>
      <c r="E2275"/>
      <c r="F2275" s="43"/>
      <c r="G2275"/>
      <c r="H2275"/>
      <c r="L2275" s="51"/>
      <c r="M2275"/>
      <c r="S2275" s="16"/>
    </row>
    <row r="2276" spans="1:19" x14ac:dyDescent="0.35">
      <c r="A2276" s="43"/>
      <c r="B2276"/>
      <c r="C2276"/>
      <c r="D2276"/>
      <c r="E2276"/>
      <c r="F2276" s="43"/>
      <c r="G2276"/>
      <c r="H2276"/>
      <c r="L2276" s="51"/>
      <c r="M2276"/>
      <c r="S2276" s="16"/>
    </row>
    <row r="2277" spans="1:19" x14ac:dyDescent="0.35">
      <c r="A2277" s="43"/>
      <c r="B2277"/>
      <c r="C2277"/>
      <c r="D2277"/>
      <c r="E2277"/>
      <c r="F2277" s="43"/>
      <c r="G2277"/>
      <c r="H2277"/>
      <c r="L2277" s="51"/>
      <c r="M2277"/>
      <c r="S2277" s="16"/>
    </row>
    <row r="2278" spans="1:19" x14ac:dyDescent="0.35">
      <c r="A2278" s="41"/>
      <c r="B2278"/>
      <c r="C2278"/>
      <c r="D2278"/>
      <c r="E2278"/>
      <c r="F2278" s="43"/>
      <c r="G2278"/>
      <c r="H2278"/>
      <c r="L2278" s="51"/>
      <c r="M2278"/>
      <c r="S2278" s="16"/>
    </row>
    <row r="2279" spans="1:19" x14ac:dyDescent="0.35">
      <c r="A2279" s="43"/>
      <c r="B2279"/>
      <c r="C2279"/>
      <c r="D2279"/>
      <c r="E2279"/>
      <c r="F2279" s="43"/>
      <c r="G2279"/>
      <c r="H2279"/>
      <c r="L2279" s="51"/>
      <c r="M2279"/>
      <c r="S2279" s="16"/>
    </row>
    <row r="2280" spans="1:19" x14ac:dyDescent="0.35">
      <c r="A2280" s="43"/>
      <c r="B2280"/>
      <c r="C2280"/>
      <c r="D2280"/>
      <c r="E2280"/>
      <c r="F2280" s="43"/>
      <c r="G2280"/>
      <c r="H2280"/>
      <c r="L2280" s="51"/>
      <c r="M2280"/>
      <c r="S2280" s="16"/>
    </row>
    <row r="2281" spans="1:19" x14ac:dyDescent="0.35">
      <c r="A2281" s="41"/>
      <c r="B2281"/>
      <c r="C2281"/>
      <c r="D2281"/>
      <c r="E2281"/>
      <c r="F2281" s="43"/>
      <c r="G2281"/>
      <c r="H2281"/>
      <c r="L2281" s="51"/>
      <c r="M2281"/>
      <c r="S2281" s="16"/>
    </row>
    <row r="2282" spans="1:19" x14ac:dyDescent="0.35">
      <c r="A2282" s="43"/>
      <c r="B2282"/>
      <c r="C2282"/>
      <c r="D2282"/>
      <c r="E2282"/>
      <c r="F2282" s="43"/>
      <c r="G2282"/>
      <c r="H2282"/>
      <c r="L2282" s="51"/>
      <c r="M2282"/>
      <c r="S2282" s="16"/>
    </row>
    <row r="2283" spans="1:19" x14ac:dyDescent="0.35">
      <c r="A2283" s="43"/>
      <c r="B2283"/>
      <c r="C2283"/>
      <c r="D2283"/>
      <c r="E2283"/>
      <c r="F2283" s="43"/>
      <c r="G2283"/>
      <c r="H2283"/>
      <c r="L2283" s="51"/>
      <c r="M2283"/>
      <c r="S2283" s="16"/>
    </row>
    <row r="2284" spans="1:19" x14ac:dyDescent="0.35">
      <c r="A2284" s="41"/>
      <c r="B2284"/>
      <c r="C2284"/>
      <c r="D2284"/>
      <c r="E2284"/>
      <c r="F2284" s="43"/>
      <c r="G2284"/>
      <c r="H2284"/>
      <c r="L2284" s="51"/>
      <c r="M2284"/>
      <c r="S2284" s="16"/>
    </row>
    <row r="2285" spans="1:19" x14ac:dyDescent="0.35">
      <c r="A2285" s="43"/>
      <c r="B2285"/>
      <c r="C2285"/>
      <c r="D2285"/>
      <c r="E2285"/>
      <c r="F2285" s="43"/>
      <c r="G2285"/>
      <c r="H2285"/>
      <c r="L2285" s="51"/>
      <c r="M2285"/>
      <c r="S2285" s="16"/>
    </row>
    <row r="2286" spans="1:19" x14ac:dyDescent="0.35">
      <c r="A2286" s="43"/>
      <c r="B2286"/>
      <c r="C2286"/>
      <c r="D2286"/>
      <c r="E2286"/>
      <c r="F2286" s="43"/>
      <c r="G2286"/>
      <c r="H2286"/>
      <c r="L2286" s="51"/>
      <c r="M2286"/>
      <c r="S2286" s="16"/>
    </row>
    <row r="2287" spans="1:19" x14ac:dyDescent="0.35">
      <c r="A2287" s="41"/>
      <c r="B2287"/>
      <c r="C2287"/>
      <c r="D2287"/>
      <c r="E2287"/>
      <c r="F2287" s="43"/>
      <c r="G2287"/>
      <c r="H2287"/>
      <c r="L2287" s="51"/>
      <c r="M2287"/>
      <c r="S2287" s="16"/>
    </row>
    <row r="2288" spans="1:19" x14ac:dyDescent="0.35">
      <c r="A2288" s="43"/>
      <c r="B2288"/>
      <c r="C2288"/>
      <c r="D2288"/>
      <c r="E2288"/>
      <c r="F2288" s="43"/>
      <c r="G2288"/>
      <c r="H2288"/>
      <c r="L2288" s="51"/>
      <c r="M2288"/>
      <c r="S2288" s="16"/>
    </row>
    <row r="2289" spans="1:19" x14ac:dyDescent="0.35">
      <c r="A2289" s="43"/>
      <c r="B2289"/>
      <c r="C2289"/>
      <c r="D2289"/>
      <c r="E2289"/>
      <c r="F2289" s="43"/>
      <c r="G2289"/>
      <c r="H2289"/>
      <c r="L2289" s="51"/>
      <c r="M2289"/>
      <c r="S2289" s="16"/>
    </row>
    <row r="2290" spans="1:19" x14ac:dyDescent="0.35">
      <c r="A2290" s="41"/>
      <c r="B2290"/>
      <c r="C2290"/>
      <c r="D2290"/>
      <c r="E2290"/>
      <c r="F2290" s="43"/>
      <c r="G2290"/>
      <c r="H2290"/>
      <c r="L2290" s="51"/>
      <c r="M2290"/>
      <c r="S2290" s="16"/>
    </row>
    <row r="2291" spans="1:19" x14ac:dyDescent="0.35">
      <c r="A2291" s="43"/>
      <c r="B2291"/>
      <c r="C2291"/>
      <c r="D2291"/>
      <c r="E2291"/>
      <c r="F2291" s="43"/>
      <c r="G2291"/>
      <c r="H2291"/>
      <c r="L2291" s="51"/>
      <c r="M2291"/>
      <c r="S2291" s="16"/>
    </row>
    <row r="2292" spans="1:19" x14ac:dyDescent="0.35">
      <c r="A2292" s="43"/>
      <c r="B2292"/>
      <c r="C2292"/>
      <c r="D2292"/>
      <c r="E2292"/>
      <c r="F2292" s="43"/>
      <c r="G2292"/>
      <c r="H2292"/>
      <c r="L2292" s="51"/>
      <c r="M2292"/>
      <c r="S2292" s="16"/>
    </row>
    <row r="2293" spans="1:19" x14ac:dyDescent="0.35">
      <c r="A2293" s="41"/>
      <c r="B2293"/>
      <c r="C2293"/>
      <c r="D2293"/>
      <c r="E2293"/>
      <c r="F2293" s="43"/>
      <c r="G2293"/>
      <c r="H2293"/>
      <c r="L2293" s="51"/>
      <c r="M2293"/>
      <c r="S2293" s="16"/>
    </row>
    <row r="2294" spans="1:19" x14ac:dyDescent="0.35">
      <c r="A2294" s="43"/>
      <c r="B2294"/>
      <c r="C2294"/>
      <c r="D2294"/>
      <c r="E2294"/>
      <c r="F2294" s="43"/>
      <c r="G2294"/>
      <c r="H2294"/>
      <c r="L2294" s="51"/>
      <c r="M2294"/>
      <c r="S2294" s="16"/>
    </row>
    <row r="2295" spans="1:19" x14ac:dyDescent="0.35">
      <c r="A2295" s="43"/>
      <c r="B2295"/>
      <c r="C2295"/>
      <c r="D2295"/>
      <c r="E2295"/>
      <c r="F2295" s="43"/>
      <c r="G2295"/>
      <c r="H2295"/>
      <c r="L2295" s="51"/>
      <c r="M2295"/>
      <c r="S2295" s="16"/>
    </row>
    <row r="2296" spans="1:19" x14ac:dyDescent="0.35">
      <c r="A2296" s="41"/>
      <c r="B2296"/>
      <c r="C2296"/>
      <c r="D2296"/>
      <c r="E2296"/>
      <c r="F2296" s="43"/>
      <c r="G2296"/>
      <c r="H2296"/>
      <c r="L2296" s="51"/>
      <c r="M2296"/>
      <c r="S2296" s="16"/>
    </row>
    <row r="2297" spans="1:19" x14ac:dyDescent="0.35">
      <c r="A2297" s="43"/>
      <c r="B2297"/>
      <c r="C2297"/>
      <c r="D2297"/>
      <c r="E2297"/>
      <c r="F2297" s="43"/>
      <c r="G2297"/>
      <c r="H2297"/>
      <c r="L2297" s="51"/>
      <c r="M2297"/>
      <c r="S2297" s="16"/>
    </row>
    <row r="2298" spans="1:19" x14ac:dyDescent="0.35">
      <c r="A2298" s="43"/>
      <c r="B2298"/>
      <c r="C2298"/>
      <c r="D2298"/>
      <c r="E2298"/>
      <c r="F2298" s="43"/>
      <c r="G2298"/>
      <c r="H2298"/>
      <c r="L2298" s="51"/>
      <c r="M2298"/>
      <c r="S2298" s="16"/>
    </row>
    <row r="2299" spans="1:19" x14ac:dyDescent="0.35">
      <c r="A2299" s="41"/>
      <c r="B2299"/>
      <c r="C2299"/>
      <c r="D2299"/>
      <c r="E2299"/>
      <c r="F2299" s="43"/>
      <c r="G2299"/>
      <c r="H2299"/>
      <c r="L2299" s="51"/>
      <c r="M2299"/>
      <c r="S2299" s="16"/>
    </row>
    <row r="2300" spans="1:19" x14ac:dyDescent="0.35">
      <c r="A2300" s="43"/>
      <c r="B2300"/>
      <c r="C2300"/>
      <c r="D2300"/>
      <c r="E2300"/>
      <c r="F2300" s="43"/>
      <c r="G2300"/>
      <c r="H2300"/>
      <c r="L2300" s="51"/>
      <c r="M2300"/>
      <c r="S2300" s="16"/>
    </row>
    <row r="2301" spans="1:19" x14ac:dyDescent="0.35">
      <c r="A2301" s="43"/>
      <c r="B2301"/>
      <c r="C2301"/>
      <c r="D2301"/>
      <c r="E2301"/>
      <c r="F2301" s="43"/>
      <c r="G2301"/>
      <c r="H2301"/>
      <c r="L2301" s="51"/>
      <c r="M2301"/>
      <c r="S2301" s="16"/>
    </row>
    <row r="2302" spans="1:19" x14ac:dyDescent="0.35">
      <c r="A2302" s="41"/>
      <c r="B2302"/>
      <c r="C2302"/>
      <c r="D2302"/>
      <c r="E2302"/>
      <c r="F2302" s="43"/>
      <c r="G2302"/>
      <c r="H2302"/>
      <c r="L2302" s="51"/>
      <c r="M2302"/>
      <c r="S2302" s="16"/>
    </row>
    <row r="2303" spans="1:19" x14ac:dyDescent="0.35">
      <c r="A2303" s="43"/>
      <c r="B2303"/>
      <c r="C2303"/>
      <c r="D2303"/>
      <c r="E2303"/>
      <c r="F2303" s="43"/>
      <c r="G2303"/>
      <c r="H2303"/>
      <c r="L2303" s="51"/>
      <c r="M2303"/>
      <c r="S2303" s="16"/>
    </row>
    <row r="2304" spans="1:19" x14ac:dyDescent="0.35">
      <c r="A2304" s="43"/>
      <c r="B2304"/>
      <c r="C2304"/>
      <c r="D2304"/>
      <c r="E2304"/>
      <c r="F2304" s="43"/>
      <c r="G2304"/>
      <c r="H2304"/>
      <c r="L2304" s="51"/>
      <c r="M2304"/>
      <c r="S2304" s="16"/>
    </row>
    <row r="2305" spans="1:19" x14ac:dyDescent="0.35">
      <c r="A2305" s="41"/>
      <c r="B2305"/>
      <c r="C2305"/>
      <c r="D2305"/>
      <c r="E2305"/>
      <c r="F2305" s="43"/>
      <c r="G2305"/>
      <c r="H2305"/>
      <c r="L2305" s="51"/>
      <c r="M2305"/>
      <c r="S2305" s="16"/>
    </row>
    <row r="2306" spans="1:19" x14ac:dyDescent="0.35">
      <c r="A2306" s="43"/>
      <c r="B2306"/>
      <c r="C2306"/>
      <c r="D2306"/>
      <c r="E2306"/>
      <c r="F2306" s="43"/>
      <c r="G2306"/>
      <c r="H2306"/>
      <c r="L2306" s="51"/>
      <c r="M2306"/>
      <c r="S2306" s="16"/>
    </row>
    <row r="2307" spans="1:19" x14ac:dyDescent="0.35">
      <c r="A2307" s="43"/>
      <c r="B2307"/>
      <c r="C2307"/>
      <c r="D2307"/>
      <c r="E2307"/>
      <c r="F2307" s="43"/>
      <c r="G2307"/>
      <c r="H2307"/>
      <c r="L2307" s="51"/>
      <c r="M2307"/>
      <c r="S2307" s="16"/>
    </row>
    <row r="2308" spans="1:19" x14ac:dyDescent="0.35">
      <c r="A2308" s="41"/>
      <c r="B2308"/>
      <c r="C2308"/>
      <c r="D2308"/>
      <c r="E2308"/>
      <c r="F2308" s="43"/>
      <c r="G2308"/>
      <c r="H2308"/>
      <c r="L2308" s="51"/>
      <c r="M2308"/>
      <c r="S2308" s="16"/>
    </row>
    <row r="2309" spans="1:19" x14ac:dyDescent="0.35">
      <c r="A2309" s="43"/>
      <c r="B2309"/>
      <c r="C2309"/>
      <c r="D2309"/>
      <c r="E2309"/>
      <c r="F2309" s="43"/>
      <c r="G2309"/>
      <c r="H2309"/>
      <c r="L2309" s="51"/>
      <c r="M2309"/>
      <c r="S2309" s="16"/>
    </row>
    <row r="2310" spans="1:19" x14ac:dyDescent="0.35">
      <c r="A2310" s="43"/>
      <c r="B2310"/>
      <c r="C2310"/>
      <c r="D2310"/>
      <c r="E2310"/>
      <c r="F2310" s="43"/>
      <c r="G2310"/>
      <c r="H2310"/>
      <c r="L2310" s="51"/>
      <c r="M2310"/>
      <c r="S2310" s="16"/>
    </row>
    <row r="2311" spans="1:19" x14ac:dyDescent="0.35">
      <c r="A2311" s="41"/>
      <c r="B2311"/>
      <c r="C2311"/>
      <c r="D2311"/>
      <c r="E2311"/>
      <c r="F2311" s="43"/>
      <c r="G2311"/>
      <c r="H2311"/>
      <c r="L2311" s="51"/>
      <c r="M2311"/>
      <c r="S2311" s="16"/>
    </row>
    <row r="2312" spans="1:19" x14ac:dyDescent="0.35">
      <c r="A2312" s="43"/>
      <c r="B2312"/>
      <c r="C2312"/>
      <c r="D2312"/>
      <c r="E2312"/>
      <c r="F2312" s="43"/>
      <c r="G2312"/>
      <c r="H2312"/>
      <c r="L2312" s="51"/>
      <c r="M2312"/>
      <c r="S2312" s="16"/>
    </row>
    <row r="2313" spans="1:19" x14ac:dyDescent="0.35">
      <c r="A2313" s="43"/>
      <c r="B2313"/>
      <c r="C2313"/>
      <c r="D2313"/>
      <c r="E2313"/>
      <c r="F2313" s="43"/>
      <c r="G2313"/>
      <c r="H2313"/>
      <c r="L2313" s="51"/>
      <c r="M2313"/>
      <c r="S2313" s="16"/>
    </row>
    <row r="2314" spans="1:19" x14ac:dyDescent="0.35">
      <c r="A2314" s="41"/>
      <c r="B2314"/>
      <c r="C2314"/>
      <c r="D2314"/>
      <c r="E2314"/>
      <c r="F2314" s="43"/>
      <c r="G2314"/>
      <c r="H2314"/>
      <c r="L2314" s="51"/>
      <c r="M2314"/>
      <c r="S2314" s="16"/>
    </row>
    <row r="2315" spans="1:19" x14ac:dyDescent="0.35">
      <c r="A2315" s="43"/>
      <c r="B2315"/>
      <c r="C2315"/>
      <c r="D2315"/>
      <c r="E2315"/>
      <c r="F2315" s="43"/>
      <c r="G2315"/>
      <c r="H2315"/>
      <c r="L2315" s="51"/>
      <c r="M2315"/>
      <c r="S2315" s="16"/>
    </row>
    <row r="2316" spans="1:19" x14ac:dyDescent="0.35">
      <c r="A2316" s="43"/>
      <c r="B2316"/>
      <c r="C2316"/>
      <c r="D2316"/>
      <c r="E2316"/>
      <c r="F2316" s="43"/>
      <c r="G2316"/>
      <c r="H2316"/>
      <c r="L2316" s="51"/>
      <c r="M2316"/>
      <c r="S2316" s="16"/>
    </row>
    <row r="2317" spans="1:19" x14ac:dyDescent="0.35">
      <c r="A2317" s="41"/>
      <c r="B2317"/>
      <c r="C2317"/>
      <c r="D2317"/>
      <c r="E2317"/>
      <c r="F2317" s="43"/>
      <c r="G2317"/>
      <c r="H2317"/>
      <c r="L2317" s="51"/>
      <c r="M2317"/>
      <c r="S2317" s="16"/>
    </row>
    <row r="2318" spans="1:19" x14ac:dyDescent="0.35">
      <c r="A2318" s="43"/>
      <c r="B2318"/>
      <c r="C2318"/>
      <c r="D2318"/>
      <c r="E2318"/>
      <c r="F2318" s="43"/>
      <c r="G2318"/>
      <c r="H2318"/>
      <c r="L2318" s="51"/>
      <c r="M2318"/>
      <c r="S2318" s="16"/>
    </row>
    <row r="2319" spans="1:19" x14ac:dyDescent="0.35">
      <c r="A2319" s="43"/>
      <c r="B2319"/>
      <c r="C2319"/>
      <c r="D2319"/>
      <c r="E2319"/>
      <c r="F2319" s="43"/>
      <c r="G2319"/>
      <c r="H2319"/>
      <c r="L2319" s="51"/>
      <c r="M2319"/>
      <c r="S2319" s="16"/>
    </row>
    <row r="2320" spans="1:19" x14ac:dyDescent="0.35">
      <c r="A2320" s="41"/>
      <c r="B2320"/>
      <c r="C2320"/>
      <c r="D2320"/>
      <c r="E2320"/>
      <c r="F2320" s="43"/>
      <c r="G2320"/>
      <c r="H2320"/>
      <c r="L2320" s="51"/>
      <c r="M2320"/>
      <c r="S2320" s="16"/>
    </row>
    <row r="2321" spans="1:19" x14ac:dyDescent="0.35">
      <c r="A2321" s="43"/>
      <c r="B2321"/>
      <c r="C2321"/>
      <c r="D2321"/>
      <c r="E2321"/>
      <c r="F2321" s="43"/>
      <c r="G2321"/>
      <c r="H2321"/>
      <c r="L2321" s="51"/>
      <c r="M2321"/>
      <c r="S2321" s="16"/>
    </row>
    <row r="2322" spans="1:19" x14ac:dyDescent="0.35">
      <c r="A2322" s="43"/>
      <c r="B2322"/>
      <c r="C2322"/>
      <c r="D2322"/>
      <c r="E2322"/>
      <c r="F2322" s="43"/>
      <c r="G2322"/>
      <c r="H2322"/>
      <c r="L2322" s="51"/>
      <c r="M2322"/>
      <c r="S2322" s="16"/>
    </row>
    <row r="2323" spans="1:19" x14ac:dyDescent="0.35">
      <c r="A2323" s="41"/>
      <c r="B2323"/>
      <c r="C2323"/>
      <c r="D2323"/>
      <c r="E2323"/>
      <c r="F2323" s="43"/>
      <c r="G2323"/>
      <c r="H2323"/>
      <c r="L2323" s="51"/>
      <c r="M2323"/>
      <c r="S2323" s="16"/>
    </row>
    <row r="2324" spans="1:19" x14ac:dyDescent="0.35">
      <c r="A2324" s="43"/>
      <c r="B2324"/>
      <c r="C2324"/>
      <c r="D2324"/>
      <c r="E2324"/>
      <c r="F2324" s="43"/>
      <c r="G2324"/>
      <c r="H2324"/>
      <c r="L2324" s="51"/>
      <c r="M2324"/>
      <c r="S2324" s="16"/>
    </row>
    <row r="2325" spans="1:19" x14ac:dyDescent="0.35">
      <c r="A2325" s="43"/>
      <c r="B2325"/>
      <c r="C2325"/>
      <c r="D2325"/>
      <c r="E2325"/>
      <c r="F2325" s="43"/>
      <c r="G2325"/>
      <c r="H2325"/>
      <c r="L2325" s="51"/>
      <c r="M2325"/>
      <c r="S2325" s="16"/>
    </row>
    <row r="2326" spans="1:19" x14ac:dyDescent="0.35">
      <c r="A2326" s="41"/>
      <c r="B2326"/>
      <c r="C2326"/>
      <c r="D2326"/>
      <c r="E2326"/>
      <c r="F2326" s="43"/>
      <c r="G2326"/>
      <c r="H2326"/>
      <c r="L2326" s="51"/>
      <c r="M2326"/>
      <c r="S2326" s="16"/>
    </row>
    <row r="2327" spans="1:19" x14ac:dyDescent="0.35">
      <c r="A2327" s="43"/>
      <c r="B2327"/>
      <c r="C2327"/>
      <c r="D2327"/>
      <c r="E2327"/>
      <c r="F2327" s="43"/>
      <c r="G2327"/>
      <c r="H2327"/>
      <c r="L2327" s="51"/>
      <c r="M2327"/>
      <c r="S2327" s="16"/>
    </row>
    <row r="2328" spans="1:19" x14ac:dyDescent="0.35">
      <c r="A2328" s="43"/>
      <c r="B2328"/>
      <c r="C2328"/>
      <c r="D2328"/>
      <c r="E2328"/>
      <c r="F2328" s="43"/>
      <c r="G2328"/>
      <c r="H2328"/>
      <c r="L2328" s="51"/>
      <c r="M2328"/>
      <c r="S2328" s="16"/>
    </row>
    <row r="2329" spans="1:19" x14ac:dyDescent="0.35">
      <c r="A2329" s="41"/>
      <c r="B2329"/>
      <c r="C2329"/>
      <c r="D2329"/>
      <c r="E2329"/>
      <c r="F2329" s="43"/>
      <c r="G2329"/>
      <c r="H2329"/>
      <c r="L2329" s="51"/>
      <c r="M2329"/>
      <c r="S2329" s="16"/>
    </row>
    <row r="2330" spans="1:19" x14ac:dyDescent="0.35">
      <c r="A2330" s="43"/>
      <c r="B2330"/>
      <c r="C2330"/>
      <c r="D2330"/>
      <c r="E2330"/>
      <c r="F2330" s="43"/>
      <c r="G2330"/>
      <c r="H2330"/>
      <c r="L2330" s="51"/>
      <c r="M2330"/>
      <c r="S2330" s="16"/>
    </row>
    <row r="2331" spans="1:19" x14ac:dyDescent="0.35">
      <c r="A2331" s="43"/>
      <c r="B2331"/>
      <c r="C2331"/>
      <c r="D2331"/>
      <c r="E2331"/>
      <c r="F2331" s="43"/>
      <c r="G2331"/>
      <c r="H2331"/>
      <c r="L2331" s="51"/>
      <c r="M2331"/>
      <c r="S2331" s="16"/>
    </row>
    <row r="2332" spans="1:19" x14ac:dyDescent="0.35">
      <c r="A2332" s="41"/>
      <c r="B2332"/>
      <c r="C2332"/>
      <c r="D2332"/>
      <c r="E2332"/>
      <c r="F2332" s="43"/>
      <c r="G2332"/>
      <c r="H2332"/>
      <c r="L2332" s="51"/>
      <c r="M2332"/>
      <c r="S2332" s="16"/>
    </row>
    <row r="2333" spans="1:19" x14ac:dyDescent="0.35">
      <c r="A2333" s="43"/>
      <c r="B2333"/>
      <c r="C2333"/>
      <c r="D2333"/>
      <c r="E2333"/>
      <c r="F2333" s="43"/>
      <c r="G2333"/>
      <c r="H2333"/>
      <c r="L2333" s="51"/>
      <c r="M2333"/>
      <c r="S2333" s="16"/>
    </row>
    <row r="2334" spans="1:19" x14ac:dyDescent="0.35">
      <c r="A2334" s="43"/>
      <c r="B2334"/>
      <c r="C2334"/>
      <c r="D2334"/>
      <c r="E2334"/>
      <c r="F2334" s="43"/>
      <c r="G2334"/>
      <c r="H2334"/>
      <c r="L2334" s="51"/>
      <c r="M2334"/>
      <c r="S2334" s="16"/>
    </row>
    <row r="2335" spans="1:19" x14ac:dyDescent="0.35">
      <c r="A2335" s="41"/>
      <c r="B2335"/>
      <c r="C2335"/>
      <c r="D2335"/>
      <c r="E2335"/>
      <c r="F2335" s="43"/>
      <c r="G2335"/>
      <c r="H2335"/>
      <c r="L2335" s="51"/>
      <c r="M2335"/>
      <c r="S2335" s="16"/>
    </row>
    <row r="2336" spans="1:19" x14ac:dyDescent="0.35">
      <c r="A2336" s="43"/>
      <c r="B2336"/>
      <c r="C2336"/>
      <c r="D2336"/>
      <c r="E2336"/>
      <c r="F2336" s="43"/>
      <c r="G2336"/>
      <c r="H2336"/>
      <c r="L2336" s="51"/>
      <c r="M2336"/>
      <c r="S2336" s="16"/>
    </row>
    <row r="2337" spans="1:19" x14ac:dyDescent="0.35">
      <c r="A2337" s="43"/>
      <c r="B2337"/>
      <c r="C2337"/>
      <c r="D2337"/>
      <c r="E2337"/>
      <c r="F2337" s="43"/>
      <c r="G2337"/>
      <c r="H2337"/>
      <c r="L2337" s="51"/>
      <c r="M2337"/>
      <c r="S2337" s="16"/>
    </row>
    <row r="2338" spans="1:19" x14ac:dyDescent="0.35">
      <c r="A2338" s="41"/>
      <c r="B2338"/>
      <c r="C2338"/>
      <c r="D2338"/>
      <c r="E2338"/>
      <c r="F2338" s="43"/>
      <c r="G2338"/>
      <c r="H2338"/>
      <c r="L2338" s="51"/>
      <c r="M2338"/>
      <c r="S2338" s="16"/>
    </row>
    <row r="2339" spans="1:19" x14ac:dyDescent="0.35">
      <c r="A2339" s="43"/>
      <c r="B2339"/>
      <c r="C2339"/>
      <c r="D2339"/>
      <c r="E2339"/>
      <c r="F2339" s="43"/>
      <c r="G2339"/>
      <c r="H2339"/>
      <c r="L2339" s="51"/>
      <c r="M2339"/>
      <c r="S2339" s="16"/>
    </row>
    <row r="2340" spans="1:19" x14ac:dyDescent="0.35">
      <c r="A2340" s="43"/>
      <c r="B2340"/>
      <c r="C2340"/>
      <c r="D2340"/>
      <c r="E2340"/>
      <c r="F2340" s="43"/>
      <c r="G2340"/>
      <c r="H2340"/>
      <c r="L2340" s="51"/>
      <c r="M2340"/>
      <c r="S2340" s="16"/>
    </row>
    <row r="2341" spans="1:19" x14ac:dyDescent="0.35">
      <c r="A2341" s="41"/>
      <c r="B2341"/>
      <c r="C2341"/>
      <c r="D2341"/>
      <c r="E2341"/>
      <c r="F2341" s="43"/>
      <c r="G2341"/>
      <c r="H2341"/>
      <c r="L2341" s="51"/>
      <c r="M2341"/>
      <c r="S2341" s="16"/>
    </row>
    <row r="2342" spans="1:19" x14ac:dyDescent="0.35">
      <c r="A2342" s="43"/>
      <c r="B2342"/>
      <c r="C2342"/>
      <c r="D2342"/>
      <c r="E2342"/>
      <c r="F2342" s="43"/>
      <c r="G2342"/>
      <c r="H2342"/>
      <c r="L2342" s="51"/>
      <c r="M2342"/>
      <c r="S2342" s="16"/>
    </row>
    <row r="2343" spans="1:19" x14ac:dyDescent="0.35">
      <c r="A2343" s="43"/>
      <c r="B2343"/>
      <c r="C2343"/>
      <c r="D2343"/>
      <c r="E2343"/>
      <c r="F2343" s="43"/>
      <c r="G2343"/>
      <c r="H2343"/>
      <c r="L2343" s="51"/>
      <c r="M2343"/>
      <c r="S2343" s="16"/>
    </row>
    <row r="2344" spans="1:19" x14ac:dyDescent="0.35">
      <c r="A2344" s="41"/>
      <c r="B2344"/>
      <c r="C2344"/>
      <c r="D2344"/>
      <c r="E2344"/>
      <c r="F2344" s="43"/>
      <c r="G2344"/>
      <c r="H2344"/>
      <c r="L2344" s="51"/>
      <c r="M2344"/>
      <c r="S2344" s="16"/>
    </row>
    <row r="2345" spans="1:19" x14ac:dyDescent="0.35">
      <c r="A2345" s="43"/>
      <c r="B2345"/>
      <c r="C2345"/>
      <c r="D2345"/>
      <c r="E2345"/>
      <c r="F2345" s="43"/>
      <c r="G2345"/>
      <c r="H2345"/>
      <c r="L2345" s="51"/>
      <c r="M2345"/>
      <c r="S2345" s="16"/>
    </row>
    <row r="2346" spans="1:19" x14ac:dyDescent="0.35">
      <c r="A2346" s="43"/>
      <c r="B2346"/>
      <c r="C2346"/>
      <c r="D2346"/>
      <c r="E2346"/>
      <c r="F2346" s="43"/>
      <c r="G2346"/>
      <c r="H2346"/>
      <c r="L2346" s="51"/>
      <c r="M2346"/>
      <c r="S2346" s="16"/>
    </row>
    <row r="2347" spans="1:19" x14ac:dyDescent="0.35">
      <c r="A2347" s="41"/>
      <c r="B2347"/>
      <c r="C2347"/>
      <c r="D2347"/>
      <c r="E2347"/>
      <c r="F2347" s="43"/>
      <c r="G2347"/>
      <c r="H2347"/>
      <c r="L2347" s="51"/>
      <c r="M2347"/>
      <c r="S2347" s="16"/>
    </row>
    <row r="2348" spans="1:19" x14ac:dyDescent="0.35">
      <c r="A2348" s="43"/>
      <c r="B2348"/>
      <c r="C2348"/>
      <c r="D2348"/>
      <c r="E2348"/>
      <c r="F2348" s="43"/>
      <c r="G2348"/>
      <c r="H2348"/>
      <c r="L2348" s="51"/>
      <c r="M2348"/>
      <c r="S2348" s="16"/>
    </row>
    <row r="2349" spans="1:19" x14ac:dyDescent="0.35">
      <c r="A2349" s="43"/>
      <c r="B2349"/>
      <c r="C2349"/>
      <c r="D2349"/>
      <c r="E2349"/>
      <c r="F2349" s="43"/>
      <c r="G2349"/>
      <c r="H2349"/>
      <c r="L2349" s="51"/>
      <c r="M2349"/>
      <c r="S2349" s="16"/>
    </row>
    <row r="2350" spans="1:19" x14ac:dyDescent="0.35">
      <c r="A2350" s="41"/>
      <c r="B2350"/>
      <c r="C2350"/>
      <c r="D2350"/>
      <c r="E2350"/>
      <c r="F2350" s="43"/>
      <c r="G2350"/>
      <c r="H2350"/>
      <c r="L2350" s="51"/>
      <c r="M2350"/>
      <c r="S2350" s="16"/>
    </row>
    <row r="2351" spans="1:19" x14ac:dyDescent="0.35">
      <c r="A2351" s="43"/>
      <c r="B2351"/>
      <c r="C2351"/>
      <c r="D2351"/>
      <c r="E2351"/>
      <c r="F2351" s="43"/>
      <c r="G2351"/>
      <c r="H2351"/>
      <c r="L2351" s="51"/>
      <c r="M2351"/>
      <c r="S2351" s="16"/>
    </row>
    <row r="2352" spans="1:19" x14ac:dyDescent="0.35">
      <c r="A2352" s="43"/>
      <c r="B2352"/>
      <c r="C2352"/>
      <c r="D2352"/>
      <c r="E2352"/>
      <c r="F2352" s="43"/>
      <c r="G2352"/>
      <c r="H2352"/>
      <c r="L2352" s="51"/>
      <c r="M2352"/>
      <c r="S2352" s="16"/>
    </row>
    <row r="2353" spans="1:19" x14ac:dyDescent="0.35">
      <c r="A2353" s="41"/>
      <c r="B2353"/>
      <c r="C2353"/>
      <c r="D2353"/>
      <c r="E2353"/>
      <c r="F2353" s="43"/>
      <c r="G2353"/>
      <c r="H2353"/>
      <c r="L2353" s="51"/>
      <c r="M2353"/>
      <c r="S2353" s="16"/>
    </row>
    <row r="2354" spans="1:19" x14ac:dyDescent="0.35">
      <c r="A2354" s="43"/>
      <c r="B2354"/>
      <c r="C2354"/>
      <c r="D2354"/>
      <c r="E2354"/>
      <c r="F2354" s="43"/>
      <c r="G2354"/>
      <c r="H2354"/>
      <c r="L2354" s="51"/>
      <c r="M2354"/>
      <c r="S2354" s="16"/>
    </row>
    <row r="2355" spans="1:19" x14ac:dyDescent="0.35">
      <c r="A2355" s="43"/>
      <c r="B2355"/>
      <c r="C2355"/>
      <c r="D2355"/>
      <c r="E2355"/>
      <c r="F2355" s="43"/>
      <c r="G2355"/>
      <c r="H2355"/>
      <c r="L2355" s="51"/>
      <c r="M2355"/>
      <c r="S2355" s="16"/>
    </row>
    <row r="2356" spans="1:19" x14ac:dyDescent="0.35">
      <c r="A2356" s="41"/>
      <c r="B2356"/>
      <c r="C2356"/>
      <c r="D2356"/>
      <c r="E2356"/>
      <c r="F2356" s="43"/>
      <c r="G2356"/>
      <c r="H2356"/>
      <c r="L2356" s="51"/>
      <c r="M2356"/>
      <c r="S2356" s="16"/>
    </row>
    <row r="2357" spans="1:19" x14ac:dyDescent="0.35">
      <c r="A2357" s="43"/>
      <c r="B2357"/>
      <c r="C2357"/>
      <c r="D2357"/>
      <c r="E2357"/>
      <c r="F2357" s="43"/>
      <c r="G2357"/>
      <c r="H2357"/>
      <c r="L2357" s="51"/>
      <c r="M2357"/>
      <c r="S2357" s="16"/>
    </row>
    <row r="2358" spans="1:19" x14ac:dyDescent="0.35">
      <c r="A2358" s="43"/>
      <c r="B2358"/>
      <c r="C2358"/>
      <c r="D2358"/>
      <c r="E2358"/>
      <c r="F2358" s="43"/>
      <c r="G2358"/>
      <c r="H2358"/>
      <c r="L2358" s="51"/>
      <c r="M2358"/>
      <c r="S2358" s="16"/>
    </row>
    <row r="2359" spans="1:19" x14ac:dyDescent="0.35">
      <c r="A2359" s="41"/>
      <c r="B2359"/>
      <c r="C2359"/>
      <c r="D2359"/>
      <c r="E2359"/>
      <c r="F2359" s="43"/>
      <c r="G2359"/>
      <c r="H2359"/>
      <c r="L2359" s="51"/>
      <c r="M2359"/>
      <c r="S2359" s="16"/>
    </row>
    <row r="2360" spans="1:19" x14ac:dyDescent="0.35">
      <c r="A2360" s="43"/>
      <c r="B2360"/>
      <c r="C2360"/>
      <c r="D2360"/>
      <c r="E2360"/>
      <c r="F2360" s="43"/>
      <c r="G2360"/>
      <c r="H2360"/>
      <c r="L2360" s="51"/>
      <c r="M2360"/>
      <c r="S2360" s="16"/>
    </row>
    <row r="2361" spans="1:19" x14ac:dyDescent="0.35">
      <c r="A2361" s="43"/>
      <c r="B2361"/>
      <c r="C2361"/>
      <c r="D2361"/>
      <c r="E2361"/>
      <c r="F2361" s="43"/>
      <c r="G2361"/>
      <c r="H2361"/>
      <c r="L2361" s="51"/>
      <c r="M2361"/>
      <c r="S2361" s="16"/>
    </row>
    <row r="2362" spans="1:19" x14ac:dyDescent="0.35">
      <c r="A2362" s="41"/>
      <c r="B2362"/>
      <c r="C2362"/>
      <c r="D2362"/>
      <c r="E2362"/>
      <c r="F2362" s="43"/>
      <c r="G2362"/>
      <c r="H2362"/>
      <c r="L2362" s="51"/>
      <c r="M2362"/>
      <c r="S2362" s="16"/>
    </row>
    <row r="2363" spans="1:19" x14ac:dyDescent="0.35">
      <c r="A2363" s="43"/>
      <c r="B2363"/>
      <c r="C2363"/>
      <c r="D2363"/>
      <c r="E2363"/>
      <c r="F2363" s="43"/>
      <c r="G2363"/>
      <c r="H2363"/>
      <c r="L2363" s="51"/>
      <c r="M2363"/>
      <c r="S2363" s="16"/>
    </row>
    <row r="2364" spans="1:19" x14ac:dyDescent="0.35">
      <c r="A2364" s="43"/>
      <c r="B2364"/>
      <c r="C2364"/>
      <c r="D2364"/>
      <c r="E2364"/>
      <c r="F2364" s="43"/>
      <c r="G2364"/>
      <c r="H2364"/>
      <c r="L2364" s="51"/>
      <c r="M2364"/>
      <c r="S2364" s="16"/>
    </row>
    <row r="2365" spans="1:19" x14ac:dyDescent="0.35">
      <c r="A2365" s="41"/>
      <c r="B2365"/>
      <c r="C2365"/>
      <c r="D2365"/>
      <c r="E2365"/>
      <c r="F2365" s="43"/>
      <c r="G2365"/>
      <c r="H2365"/>
      <c r="L2365" s="51"/>
      <c r="M2365"/>
      <c r="S2365" s="16"/>
    </row>
    <row r="2366" spans="1:19" x14ac:dyDescent="0.35">
      <c r="A2366" s="43"/>
      <c r="B2366"/>
      <c r="C2366"/>
      <c r="D2366"/>
      <c r="E2366"/>
      <c r="F2366" s="43"/>
      <c r="G2366"/>
      <c r="H2366"/>
      <c r="L2366" s="51"/>
      <c r="M2366"/>
      <c r="S2366" s="16"/>
    </row>
    <row r="2367" spans="1:19" x14ac:dyDescent="0.35">
      <c r="A2367" s="43"/>
      <c r="B2367"/>
      <c r="C2367"/>
      <c r="D2367"/>
      <c r="E2367"/>
      <c r="F2367" s="43"/>
      <c r="G2367"/>
      <c r="H2367"/>
      <c r="L2367" s="51"/>
      <c r="M2367"/>
      <c r="S2367" s="16"/>
    </row>
    <row r="2368" spans="1:19" x14ac:dyDescent="0.35">
      <c r="A2368" s="41"/>
      <c r="B2368"/>
      <c r="C2368"/>
      <c r="D2368"/>
      <c r="E2368"/>
      <c r="F2368" s="43"/>
      <c r="G2368"/>
      <c r="H2368"/>
      <c r="L2368" s="51"/>
      <c r="M2368"/>
      <c r="S2368" s="16"/>
    </row>
    <row r="2369" spans="1:19" x14ac:dyDescent="0.35">
      <c r="A2369" s="43"/>
      <c r="B2369"/>
      <c r="C2369"/>
      <c r="D2369"/>
      <c r="E2369"/>
      <c r="F2369" s="43"/>
      <c r="G2369"/>
      <c r="H2369"/>
      <c r="L2369" s="51"/>
      <c r="M2369"/>
      <c r="S2369" s="16"/>
    </row>
    <row r="2370" spans="1:19" x14ac:dyDescent="0.35">
      <c r="A2370" s="43"/>
      <c r="B2370"/>
      <c r="C2370"/>
      <c r="D2370"/>
      <c r="E2370"/>
      <c r="F2370" s="43"/>
      <c r="G2370"/>
      <c r="H2370"/>
      <c r="L2370" s="51"/>
      <c r="M2370"/>
      <c r="S2370" s="16"/>
    </row>
    <row r="2371" spans="1:19" x14ac:dyDescent="0.35">
      <c r="A2371" s="41"/>
      <c r="B2371"/>
      <c r="C2371"/>
      <c r="D2371"/>
      <c r="E2371"/>
      <c r="F2371" s="43"/>
      <c r="G2371"/>
      <c r="H2371"/>
      <c r="L2371" s="51"/>
      <c r="M2371"/>
      <c r="S2371" s="16"/>
    </row>
    <row r="2372" spans="1:19" x14ac:dyDescent="0.35">
      <c r="A2372" s="43"/>
      <c r="B2372"/>
      <c r="C2372"/>
      <c r="D2372"/>
      <c r="E2372"/>
      <c r="F2372" s="43"/>
      <c r="G2372"/>
      <c r="H2372"/>
      <c r="L2372" s="51"/>
      <c r="M2372"/>
      <c r="S2372" s="16"/>
    </row>
    <row r="2373" spans="1:19" x14ac:dyDescent="0.35">
      <c r="A2373" s="43"/>
      <c r="B2373"/>
      <c r="C2373"/>
      <c r="D2373"/>
      <c r="E2373"/>
      <c r="F2373" s="43"/>
      <c r="G2373"/>
      <c r="H2373"/>
      <c r="L2373" s="51"/>
      <c r="M2373"/>
      <c r="S2373" s="16"/>
    </row>
    <row r="2374" spans="1:19" x14ac:dyDescent="0.35">
      <c r="A2374" s="41"/>
      <c r="B2374"/>
      <c r="C2374"/>
      <c r="D2374"/>
      <c r="E2374"/>
      <c r="F2374" s="43"/>
      <c r="G2374"/>
      <c r="H2374"/>
      <c r="L2374" s="51"/>
      <c r="M2374"/>
      <c r="S2374" s="16"/>
    </row>
    <row r="2375" spans="1:19" x14ac:dyDescent="0.35">
      <c r="A2375" s="43"/>
      <c r="B2375"/>
      <c r="C2375"/>
      <c r="D2375"/>
      <c r="E2375"/>
      <c r="F2375" s="43"/>
      <c r="G2375"/>
      <c r="H2375"/>
      <c r="L2375" s="51"/>
      <c r="M2375"/>
      <c r="S2375" s="16"/>
    </row>
    <row r="2376" spans="1:19" x14ac:dyDescent="0.35">
      <c r="A2376" s="43"/>
      <c r="B2376"/>
      <c r="C2376"/>
      <c r="D2376"/>
      <c r="E2376"/>
      <c r="F2376" s="43"/>
      <c r="G2376"/>
      <c r="H2376"/>
      <c r="L2376" s="51"/>
      <c r="M2376"/>
      <c r="S2376" s="16"/>
    </row>
    <row r="2377" spans="1:19" x14ac:dyDescent="0.35">
      <c r="A2377" s="41"/>
      <c r="B2377"/>
      <c r="C2377"/>
      <c r="D2377"/>
      <c r="E2377"/>
      <c r="F2377" s="43"/>
      <c r="G2377"/>
      <c r="H2377"/>
      <c r="L2377" s="51"/>
      <c r="M2377"/>
      <c r="S2377" s="16"/>
    </row>
    <row r="2378" spans="1:19" x14ac:dyDescent="0.35">
      <c r="A2378" s="43"/>
      <c r="B2378"/>
      <c r="C2378"/>
      <c r="D2378"/>
      <c r="E2378"/>
      <c r="F2378" s="43"/>
      <c r="G2378"/>
      <c r="H2378"/>
      <c r="L2378" s="51"/>
      <c r="M2378"/>
      <c r="S2378" s="16"/>
    </row>
    <row r="2379" spans="1:19" x14ac:dyDescent="0.35">
      <c r="A2379" s="43"/>
      <c r="B2379"/>
      <c r="C2379"/>
      <c r="D2379"/>
      <c r="E2379"/>
      <c r="F2379" s="43"/>
      <c r="G2379"/>
      <c r="H2379"/>
      <c r="L2379" s="51"/>
      <c r="M2379"/>
      <c r="S2379" s="16"/>
    </row>
    <row r="2380" spans="1:19" x14ac:dyDescent="0.35">
      <c r="A2380" s="41"/>
      <c r="B2380"/>
      <c r="C2380"/>
      <c r="D2380"/>
      <c r="E2380"/>
      <c r="F2380" s="43"/>
      <c r="G2380"/>
      <c r="H2380"/>
      <c r="L2380" s="51"/>
      <c r="M2380"/>
      <c r="S2380" s="16"/>
    </row>
    <row r="2381" spans="1:19" x14ac:dyDescent="0.35">
      <c r="A2381" s="43"/>
      <c r="B2381"/>
      <c r="C2381"/>
      <c r="D2381"/>
      <c r="E2381"/>
      <c r="F2381" s="43"/>
      <c r="G2381"/>
      <c r="H2381"/>
      <c r="L2381" s="51"/>
      <c r="M2381"/>
      <c r="S2381" s="16"/>
    </row>
    <row r="2382" spans="1:19" x14ac:dyDescent="0.35">
      <c r="A2382" s="43"/>
      <c r="B2382"/>
      <c r="C2382"/>
      <c r="D2382"/>
      <c r="E2382"/>
      <c r="F2382" s="43"/>
      <c r="G2382"/>
      <c r="H2382"/>
      <c r="L2382" s="51"/>
      <c r="M2382"/>
      <c r="S2382" s="16"/>
    </row>
    <row r="2383" spans="1:19" x14ac:dyDescent="0.35">
      <c r="A2383" s="41"/>
      <c r="B2383"/>
      <c r="C2383"/>
      <c r="D2383"/>
      <c r="E2383"/>
      <c r="F2383" s="43"/>
      <c r="G2383"/>
      <c r="H2383"/>
      <c r="L2383" s="51"/>
      <c r="M2383"/>
      <c r="S2383" s="16"/>
    </row>
    <row r="2384" spans="1:19" x14ac:dyDescent="0.35">
      <c r="A2384" s="43"/>
      <c r="B2384"/>
      <c r="C2384"/>
      <c r="D2384"/>
      <c r="E2384"/>
      <c r="F2384" s="43"/>
      <c r="G2384"/>
      <c r="H2384"/>
      <c r="L2384" s="51"/>
      <c r="M2384"/>
      <c r="S2384" s="16"/>
    </row>
    <row r="2385" spans="1:19" x14ac:dyDescent="0.35">
      <c r="A2385" s="43"/>
      <c r="B2385"/>
      <c r="C2385"/>
      <c r="D2385"/>
      <c r="E2385"/>
      <c r="F2385" s="43"/>
      <c r="G2385"/>
      <c r="H2385"/>
      <c r="L2385" s="51"/>
      <c r="M2385"/>
      <c r="S2385" s="16"/>
    </row>
    <row r="2386" spans="1:19" x14ac:dyDescent="0.35">
      <c r="A2386" s="41"/>
      <c r="B2386"/>
      <c r="C2386"/>
      <c r="D2386"/>
      <c r="E2386"/>
      <c r="F2386" s="43"/>
      <c r="G2386"/>
      <c r="H2386"/>
      <c r="L2386" s="51"/>
      <c r="M2386"/>
      <c r="S2386" s="16"/>
    </row>
    <row r="2387" spans="1:19" x14ac:dyDescent="0.35">
      <c r="A2387" s="43"/>
      <c r="B2387"/>
      <c r="C2387"/>
      <c r="D2387"/>
      <c r="E2387"/>
      <c r="F2387" s="43"/>
      <c r="G2387"/>
      <c r="H2387"/>
      <c r="L2387" s="51"/>
      <c r="M2387"/>
      <c r="S2387" s="16"/>
    </row>
    <row r="2388" spans="1:19" x14ac:dyDescent="0.35">
      <c r="A2388" s="43"/>
      <c r="B2388"/>
      <c r="C2388"/>
      <c r="D2388"/>
      <c r="E2388"/>
      <c r="F2388" s="43"/>
      <c r="G2388"/>
      <c r="H2388"/>
      <c r="L2388" s="51"/>
      <c r="M2388"/>
      <c r="S2388" s="16"/>
    </row>
    <row r="2389" spans="1:19" x14ac:dyDescent="0.35">
      <c r="A2389" s="41"/>
      <c r="B2389"/>
      <c r="C2389"/>
      <c r="D2389"/>
      <c r="E2389"/>
      <c r="F2389" s="43"/>
      <c r="G2389"/>
      <c r="H2389"/>
      <c r="L2389" s="51"/>
      <c r="M2389"/>
      <c r="S2389" s="16"/>
    </row>
    <row r="2390" spans="1:19" x14ac:dyDescent="0.35">
      <c r="A2390" s="43"/>
      <c r="B2390"/>
      <c r="C2390"/>
      <c r="D2390"/>
      <c r="E2390"/>
      <c r="F2390" s="43"/>
      <c r="G2390"/>
      <c r="H2390"/>
      <c r="L2390" s="51"/>
      <c r="M2390"/>
      <c r="S2390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22"/>
  <sheetViews>
    <sheetView zoomScale="75" zoomScaleNormal="75" workbookViewId="0">
      <pane ySplit="1" topLeftCell="A568" activePane="bottomLeft" state="frozen"/>
      <selection pane="bottomLeft" activeCell="K569" sqref="K569"/>
    </sheetView>
  </sheetViews>
  <sheetFormatPr defaultColWidth="8.81640625" defaultRowHeight="14.5" x14ac:dyDescent="0.35"/>
  <cols>
    <col min="1" max="1" width="11.81640625" style="5" customWidth="1"/>
    <col min="2" max="2" width="6.1796875" style="4" customWidth="1"/>
    <col min="3" max="3" width="6.81640625" style="4" customWidth="1"/>
    <col min="4" max="4" width="14.54296875" style="5" bestFit="1" customWidth="1"/>
    <col min="5" max="5" width="10.81640625" style="5" customWidth="1"/>
    <col min="6" max="6" width="6.1796875" style="10" bestFit="1" customWidth="1"/>
    <col min="7" max="7" width="14.54296875" style="4" customWidth="1"/>
    <col min="8" max="8" width="11.36328125" style="14" bestFit="1" customWidth="1"/>
    <col min="9" max="9" width="27.1796875" style="14" customWidth="1"/>
    <col min="10" max="10" width="5.54296875" style="5" bestFit="1" customWidth="1"/>
    <col min="11" max="11" width="13.81640625" style="6" bestFit="1" customWidth="1"/>
    <col min="12" max="12" width="5.81640625" style="5" bestFit="1" customWidth="1"/>
    <col min="13" max="13" width="13.453125" style="7" bestFit="1" customWidth="1"/>
    <col min="14" max="14" width="12.6328125" style="5" customWidth="1"/>
    <col min="15" max="15" width="11" style="7" customWidth="1"/>
    <col min="16" max="16" width="10.1796875" style="5" bestFit="1" customWidth="1"/>
    <col min="17" max="17" width="13.81640625" style="6" bestFit="1" customWidth="1"/>
    <col min="18" max="18" width="12" style="5" bestFit="1" customWidth="1"/>
    <col min="19" max="19" width="10.81640625" style="5" bestFit="1" customWidth="1"/>
    <col min="20" max="16384" width="8.81640625" style="5"/>
  </cols>
  <sheetData>
    <row r="1" spans="1:17" x14ac:dyDescent="0.35">
      <c r="A1" s="5" t="s">
        <v>22</v>
      </c>
      <c r="B1" s="4" t="s">
        <v>20</v>
      </c>
      <c r="C1" s="4" t="s">
        <v>21</v>
      </c>
      <c r="D1" s="5" t="s">
        <v>0</v>
      </c>
      <c r="E1" s="5" t="s">
        <v>1</v>
      </c>
      <c r="F1" s="10" t="s">
        <v>2</v>
      </c>
      <c r="G1" s="4" t="s">
        <v>3</v>
      </c>
      <c r="H1" s="14" t="s">
        <v>4</v>
      </c>
      <c r="I1" s="14" t="s">
        <v>5</v>
      </c>
      <c r="J1" s="5" t="s">
        <v>6</v>
      </c>
      <c r="K1" s="6" t="s">
        <v>7</v>
      </c>
      <c r="L1" s="5" t="s">
        <v>8</v>
      </c>
      <c r="M1" s="7" t="s">
        <v>12</v>
      </c>
      <c r="N1" s="5" t="s">
        <v>9</v>
      </c>
      <c r="O1" s="7" t="s">
        <v>15</v>
      </c>
      <c r="P1" s="5" t="s">
        <v>10</v>
      </c>
      <c r="Q1" s="6" t="s">
        <v>146</v>
      </c>
    </row>
    <row r="2" spans="1:17" x14ac:dyDescent="0.35">
      <c r="A2" s="18">
        <v>45020</v>
      </c>
      <c r="B2" s="4" t="s">
        <v>76</v>
      </c>
      <c r="C2" s="57" t="s">
        <v>37</v>
      </c>
      <c r="D2" s="1" t="s">
        <v>13</v>
      </c>
      <c r="E2" s="1" t="s">
        <v>33</v>
      </c>
      <c r="F2" s="69">
        <v>2024</v>
      </c>
      <c r="G2" s="2" t="s">
        <v>80</v>
      </c>
      <c r="H2" s="1" t="s">
        <v>52</v>
      </c>
      <c r="I2" s="1" t="s">
        <v>81</v>
      </c>
      <c r="J2" s="1"/>
      <c r="K2" s="3">
        <v>232808</v>
      </c>
      <c r="L2" s="1" t="s">
        <v>38</v>
      </c>
      <c r="M2" s="3"/>
      <c r="N2" s="1"/>
      <c r="O2" s="3"/>
      <c r="P2" s="1"/>
      <c r="Q2" s="3">
        <v>182166</v>
      </c>
    </row>
    <row r="3" spans="1:17" x14ac:dyDescent="0.35">
      <c r="D3" s="1" t="s">
        <v>14</v>
      </c>
      <c r="E3" s="1" t="s">
        <v>33</v>
      </c>
      <c r="F3" s="69">
        <v>2024</v>
      </c>
      <c r="G3" s="2" t="s">
        <v>80</v>
      </c>
      <c r="H3" s="1" t="s">
        <v>52</v>
      </c>
      <c r="I3" s="1" t="s">
        <v>81</v>
      </c>
      <c r="J3" s="1"/>
      <c r="K3" s="3">
        <v>485</v>
      </c>
      <c r="L3" s="1" t="s">
        <v>38</v>
      </c>
      <c r="M3" s="3"/>
      <c r="N3" s="1"/>
      <c r="O3" s="3"/>
      <c r="P3" s="1"/>
      <c r="Q3" s="3">
        <v>182166</v>
      </c>
    </row>
    <row r="5" spans="1:17" x14ac:dyDescent="0.35">
      <c r="A5" s="18">
        <v>45040</v>
      </c>
      <c r="B5" s="9" t="s">
        <v>16</v>
      </c>
      <c r="C5" s="9" t="s">
        <v>37</v>
      </c>
      <c r="D5" s="5" t="s">
        <v>13</v>
      </c>
      <c r="E5" s="5" t="s">
        <v>33</v>
      </c>
      <c r="F5" s="32" t="s">
        <v>95</v>
      </c>
      <c r="G5" s="4" t="s">
        <v>91</v>
      </c>
      <c r="H5" s="32" t="s">
        <v>58</v>
      </c>
      <c r="I5" s="5"/>
      <c r="K5" s="45">
        <v>11318686</v>
      </c>
      <c r="L5" s="27" t="s">
        <v>118</v>
      </c>
      <c r="O5" s="5"/>
      <c r="Q5" s="52">
        <v>20876980</v>
      </c>
    </row>
    <row r="6" spans="1:17" x14ac:dyDescent="0.35">
      <c r="B6" s="10"/>
      <c r="C6" s="10"/>
      <c r="D6" s="5" t="s">
        <v>14</v>
      </c>
      <c r="E6" s="5" t="s">
        <v>33</v>
      </c>
      <c r="F6" s="32" t="s">
        <v>95</v>
      </c>
      <c r="G6" s="4" t="s">
        <v>91</v>
      </c>
      <c r="H6" s="32" t="s">
        <v>58</v>
      </c>
      <c r="I6" s="5"/>
      <c r="K6" s="89">
        <v>3978443</v>
      </c>
      <c r="L6" s="27" t="s">
        <v>118</v>
      </c>
      <c r="O6" s="5"/>
      <c r="Q6" s="28">
        <v>6881237</v>
      </c>
    </row>
    <row r="7" spans="1:17" x14ac:dyDescent="0.35">
      <c r="B7" s="10"/>
      <c r="C7" s="10"/>
      <c r="D7" s="5" t="s">
        <v>40</v>
      </c>
      <c r="E7" s="5" t="s">
        <v>33</v>
      </c>
      <c r="F7" s="32" t="s">
        <v>95</v>
      </c>
      <c r="G7" s="4" t="s">
        <v>94</v>
      </c>
      <c r="H7" s="32" t="s">
        <v>58</v>
      </c>
      <c r="I7" s="5"/>
      <c r="K7" s="30">
        <v>7340243</v>
      </c>
      <c r="L7" s="27" t="s">
        <v>118</v>
      </c>
      <c r="O7" s="5"/>
      <c r="Q7" s="65">
        <v>13995743</v>
      </c>
    </row>
    <row r="8" spans="1:17" x14ac:dyDescent="0.35">
      <c r="B8" s="10"/>
      <c r="C8" s="10"/>
      <c r="F8" s="27"/>
      <c r="H8" s="32"/>
      <c r="I8" s="8"/>
      <c r="K8" s="44"/>
      <c r="L8" s="27"/>
      <c r="O8" s="5"/>
      <c r="Q8" s="28"/>
    </row>
    <row r="9" spans="1:17" x14ac:dyDescent="0.35">
      <c r="A9" s="18">
        <v>45040</v>
      </c>
      <c r="B9" s="9" t="s">
        <v>16</v>
      </c>
      <c r="C9" s="9" t="s">
        <v>37</v>
      </c>
      <c r="D9" s="5" t="s">
        <v>13</v>
      </c>
      <c r="E9" s="5" t="s">
        <v>33</v>
      </c>
      <c r="F9" s="32" t="s">
        <v>95</v>
      </c>
      <c r="G9" s="4" t="s">
        <v>91</v>
      </c>
      <c r="H9" s="32" t="s">
        <v>60</v>
      </c>
      <c r="I9" s="8"/>
      <c r="K9" s="45">
        <v>2747292</v>
      </c>
      <c r="L9" s="27" t="s">
        <v>118</v>
      </c>
      <c r="O9" s="5"/>
      <c r="Q9" s="52">
        <v>5287047</v>
      </c>
    </row>
    <row r="10" spans="1:17" x14ac:dyDescent="0.35">
      <c r="B10" s="10"/>
      <c r="C10" s="10"/>
      <c r="D10" s="5" t="s">
        <v>14</v>
      </c>
      <c r="E10" s="5" t="s">
        <v>33</v>
      </c>
      <c r="F10" s="32" t="s">
        <v>95</v>
      </c>
      <c r="G10" s="4" t="s">
        <v>91</v>
      </c>
      <c r="H10" s="32" t="s">
        <v>60</v>
      </c>
      <c r="I10" s="8"/>
      <c r="K10" s="89">
        <v>746456</v>
      </c>
      <c r="L10" s="27" t="s">
        <v>118</v>
      </c>
      <c r="O10" s="5"/>
      <c r="Q10" s="28">
        <v>1437794</v>
      </c>
    </row>
    <row r="11" spans="1:17" x14ac:dyDescent="0.35">
      <c r="B11" s="10"/>
      <c r="C11" s="10"/>
      <c r="D11" s="5" t="s">
        <v>40</v>
      </c>
      <c r="E11" s="5" t="s">
        <v>33</v>
      </c>
      <c r="F11" s="32" t="s">
        <v>95</v>
      </c>
      <c r="G11" s="4" t="s">
        <v>94</v>
      </c>
      <c r="H11" s="32" t="s">
        <v>60</v>
      </c>
      <c r="I11" s="5"/>
      <c r="K11" s="30">
        <v>2000836</v>
      </c>
      <c r="L11" s="27" t="s">
        <v>118</v>
      </c>
      <c r="O11" s="5"/>
      <c r="Q11" s="65">
        <v>3849253</v>
      </c>
    </row>
    <row r="12" spans="1:17" x14ac:dyDescent="0.35">
      <c r="B12" s="9"/>
      <c r="C12" s="9"/>
      <c r="F12" s="27"/>
      <c r="H12" s="32"/>
      <c r="I12" s="5"/>
      <c r="K12" s="98"/>
      <c r="L12" s="27"/>
      <c r="O12" s="5"/>
      <c r="Q12" s="28"/>
    </row>
    <row r="13" spans="1:17" x14ac:dyDescent="0.35">
      <c r="A13" s="18">
        <v>45040</v>
      </c>
      <c r="B13" s="9" t="s">
        <v>32</v>
      </c>
      <c r="C13" s="9" t="s">
        <v>37</v>
      </c>
      <c r="D13" s="5" t="s">
        <v>13</v>
      </c>
      <c r="E13" s="5" t="s">
        <v>33</v>
      </c>
      <c r="F13" s="32" t="s">
        <v>95</v>
      </c>
      <c r="G13" s="4" t="s">
        <v>91</v>
      </c>
      <c r="H13" s="32" t="s">
        <v>58</v>
      </c>
      <c r="I13" s="5"/>
      <c r="K13" s="45">
        <v>11589682</v>
      </c>
      <c r="L13" s="27" t="s">
        <v>118</v>
      </c>
      <c r="O13" s="5"/>
      <c r="Q13" s="52">
        <v>21233293</v>
      </c>
    </row>
    <row r="14" spans="1:17" x14ac:dyDescent="0.35">
      <c r="B14" s="10"/>
      <c r="C14" s="10"/>
      <c r="D14" s="5" t="s">
        <v>14</v>
      </c>
      <c r="E14" s="5" t="s">
        <v>33</v>
      </c>
      <c r="F14" s="32" t="s">
        <v>95</v>
      </c>
      <c r="G14" s="4" t="s">
        <v>91</v>
      </c>
      <c r="H14" s="32" t="s">
        <v>58</v>
      </c>
      <c r="I14" s="5"/>
      <c r="K14" s="89">
        <v>4923952</v>
      </c>
      <c r="L14" s="27" t="s">
        <v>118</v>
      </c>
      <c r="O14" s="5"/>
      <c r="Q14" s="28">
        <v>8630213</v>
      </c>
    </row>
    <row r="15" spans="1:17" x14ac:dyDescent="0.35">
      <c r="B15" s="10"/>
      <c r="C15" s="10"/>
      <c r="D15" s="5" t="s">
        <v>40</v>
      </c>
      <c r="E15" s="5" t="s">
        <v>33</v>
      </c>
      <c r="F15" s="32" t="s">
        <v>95</v>
      </c>
      <c r="G15" s="4" t="s">
        <v>94</v>
      </c>
      <c r="H15" s="32" t="s">
        <v>58</v>
      </c>
      <c r="I15" s="5"/>
      <c r="K15" s="30">
        <v>6665730</v>
      </c>
      <c r="L15" s="27" t="s">
        <v>118</v>
      </c>
      <c r="O15" s="5"/>
      <c r="Q15" s="65">
        <v>12603080</v>
      </c>
    </row>
    <row r="16" spans="1:17" x14ac:dyDescent="0.35">
      <c r="B16" s="9"/>
      <c r="C16" s="10"/>
      <c r="F16" s="27"/>
      <c r="G16" s="5"/>
      <c r="H16" s="27"/>
      <c r="I16" s="5"/>
      <c r="K16" s="99"/>
      <c r="O16" s="5"/>
      <c r="Q16" s="28"/>
    </row>
    <row r="17" spans="1:17" x14ac:dyDescent="0.35">
      <c r="A17" s="18">
        <v>45040</v>
      </c>
      <c r="B17" s="9" t="s">
        <v>32</v>
      </c>
      <c r="C17" s="9" t="s">
        <v>37</v>
      </c>
      <c r="D17" s="5" t="s">
        <v>13</v>
      </c>
      <c r="E17" s="5" t="s">
        <v>33</v>
      </c>
      <c r="F17" s="32" t="s">
        <v>95</v>
      </c>
      <c r="G17" s="4" t="s">
        <v>91</v>
      </c>
      <c r="H17" s="32" t="s">
        <v>60</v>
      </c>
      <c r="I17" s="8"/>
      <c r="K17" s="45">
        <v>3532178</v>
      </c>
      <c r="L17" s="27" t="s">
        <v>118</v>
      </c>
      <c r="O17" s="5"/>
      <c r="Q17" s="45">
        <v>6679440</v>
      </c>
    </row>
    <row r="18" spans="1:17" x14ac:dyDescent="0.35">
      <c r="B18" s="10"/>
      <c r="C18" s="10"/>
      <c r="D18" s="5" t="s">
        <v>14</v>
      </c>
      <c r="E18" s="5" t="s">
        <v>33</v>
      </c>
      <c r="F18" s="32" t="s">
        <v>95</v>
      </c>
      <c r="G18" s="4" t="s">
        <v>91</v>
      </c>
      <c r="H18" s="32" t="s">
        <v>60</v>
      </c>
      <c r="I18" s="8"/>
      <c r="K18" s="44">
        <v>705833</v>
      </c>
      <c r="L18" s="27" t="s">
        <v>118</v>
      </c>
      <c r="O18" s="5"/>
      <c r="Q18" s="28">
        <v>1380290</v>
      </c>
    </row>
    <row r="19" spans="1:17" x14ac:dyDescent="0.35">
      <c r="B19" s="10"/>
      <c r="C19" s="10"/>
      <c r="D19" s="5" t="s">
        <v>40</v>
      </c>
      <c r="E19" s="5" t="s">
        <v>33</v>
      </c>
      <c r="F19" s="32" t="s">
        <v>95</v>
      </c>
      <c r="G19" s="4" t="s">
        <v>94</v>
      </c>
      <c r="H19" s="32" t="s">
        <v>60</v>
      </c>
      <c r="I19" s="8"/>
      <c r="K19" s="30">
        <v>2826345</v>
      </c>
      <c r="L19" s="27" t="s">
        <v>118</v>
      </c>
      <c r="O19" s="5"/>
      <c r="Q19" s="65">
        <v>5299150</v>
      </c>
    </row>
    <row r="20" spans="1:17" x14ac:dyDescent="0.35">
      <c r="C20" s="10"/>
      <c r="F20" s="27"/>
      <c r="H20" s="32"/>
      <c r="I20" s="8"/>
      <c r="K20" s="44"/>
      <c r="L20" s="27"/>
      <c r="O20" s="5"/>
      <c r="Q20" s="28"/>
    </row>
    <row r="21" spans="1:17" x14ac:dyDescent="0.35">
      <c r="A21" s="18">
        <v>45040</v>
      </c>
      <c r="B21" s="9" t="s">
        <v>45</v>
      </c>
      <c r="C21" s="9" t="s">
        <v>37</v>
      </c>
      <c r="D21" s="5" t="s">
        <v>13</v>
      </c>
      <c r="E21" s="5" t="s">
        <v>33</v>
      </c>
      <c r="F21" s="32" t="s">
        <v>95</v>
      </c>
      <c r="G21" s="4" t="s">
        <v>91</v>
      </c>
      <c r="H21" s="32" t="s">
        <v>58</v>
      </c>
      <c r="I21" s="8"/>
      <c r="K21" s="45">
        <v>9990734</v>
      </c>
      <c r="L21" s="27" t="s">
        <v>118</v>
      </c>
      <c r="O21" s="5"/>
      <c r="Q21" s="52">
        <v>19189141</v>
      </c>
    </row>
    <row r="22" spans="1:17" x14ac:dyDescent="0.35">
      <c r="B22" s="10"/>
      <c r="C22" s="10"/>
      <c r="D22" s="5" t="s">
        <v>14</v>
      </c>
      <c r="E22" s="5" t="s">
        <v>33</v>
      </c>
      <c r="F22" s="32" t="s">
        <v>95</v>
      </c>
      <c r="G22" s="4" t="s">
        <v>91</v>
      </c>
      <c r="H22" s="32" t="s">
        <v>58</v>
      </c>
      <c r="I22" s="8"/>
      <c r="K22" s="28">
        <v>3832072</v>
      </c>
      <c r="L22" s="27" t="s">
        <v>118</v>
      </c>
      <c r="O22" s="5"/>
      <c r="Q22" s="28">
        <v>6567798</v>
      </c>
    </row>
    <row r="23" spans="1:17" x14ac:dyDescent="0.35">
      <c r="B23" s="10"/>
      <c r="C23" s="10"/>
      <c r="D23" s="5" t="s">
        <v>40</v>
      </c>
      <c r="E23" s="5" t="s">
        <v>33</v>
      </c>
      <c r="F23" s="32" t="s">
        <v>95</v>
      </c>
      <c r="G23" s="4" t="s">
        <v>94</v>
      </c>
      <c r="H23" s="32" t="s">
        <v>58</v>
      </c>
      <c r="I23" s="8"/>
      <c r="K23" s="30">
        <v>6158662</v>
      </c>
      <c r="L23" s="27" t="s">
        <v>118</v>
      </c>
      <c r="O23" s="5"/>
      <c r="Q23" s="65">
        <v>12621343</v>
      </c>
    </row>
    <row r="24" spans="1:17" x14ac:dyDescent="0.35">
      <c r="B24" s="9"/>
      <c r="C24" s="9"/>
      <c r="F24" s="27"/>
      <c r="H24" s="32"/>
      <c r="I24" s="8"/>
      <c r="K24" s="89"/>
      <c r="L24" s="27"/>
      <c r="O24" s="5"/>
      <c r="Q24" s="28"/>
    </row>
    <row r="25" spans="1:17" x14ac:dyDescent="0.35">
      <c r="A25" s="18">
        <v>45040</v>
      </c>
      <c r="B25" s="9" t="s">
        <v>45</v>
      </c>
      <c r="C25" s="9" t="s">
        <v>37</v>
      </c>
      <c r="D25" s="5" t="s">
        <v>13</v>
      </c>
      <c r="E25" s="5" t="s">
        <v>33</v>
      </c>
      <c r="F25" s="32" t="s">
        <v>95</v>
      </c>
      <c r="G25" s="4" t="s">
        <v>91</v>
      </c>
      <c r="H25" s="32" t="s">
        <v>60</v>
      </c>
      <c r="I25" s="8"/>
      <c r="K25" s="45">
        <v>3469072</v>
      </c>
      <c r="L25" s="27" t="s">
        <v>118</v>
      </c>
      <c r="O25" s="5"/>
      <c r="Q25" s="52">
        <v>7713766</v>
      </c>
    </row>
    <row r="26" spans="1:17" x14ac:dyDescent="0.35">
      <c r="B26" s="10"/>
      <c r="C26" s="10"/>
      <c r="D26" s="5" t="s">
        <v>14</v>
      </c>
      <c r="E26" s="5" t="s">
        <v>33</v>
      </c>
      <c r="F26" s="32" t="s">
        <v>95</v>
      </c>
      <c r="G26" s="4" t="s">
        <v>91</v>
      </c>
      <c r="H26" s="32" t="s">
        <v>60</v>
      </c>
      <c r="I26" s="8"/>
      <c r="K26" s="44">
        <v>826518</v>
      </c>
      <c r="L26" s="27" t="s">
        <v>118</v>
      </c>
      <c r="O26" s="5"/>
      <c r="Q26" s="28">
        <v>1305276</v>
      </c>
    </row>
    <row r="27" spans="1:17" x14ac:dyDescent="0.35">
      <c r="B27" s="10"/>
      <c r="C27" s="10"/>
      <c r="D27" s="5" t="s">
        <v>40</v>
      </c>
      <c r="E27" s="5" t="s">
        <v>33</v>
      </c>
      <c r="F27" s="32" t="s">
        <v>95</v>
      </c>
      <c r="G27" s="4" t="s">
        <v>94</v>
      </c>
      <c r="H27" s="32" t="s">
        <v>60</v>
      </c>
      <c r="I27" s="8"/>
      <c r="K27" s="30">
        <v>2642554</v>
      </c>
      <c r="L27" s="27" t="s">
        <v>118</v>
      </c>
      <c r="O27" s="5"/>
      <c r="Q27" s="65">
        <v>6408490</v>
      </c>
    </row>
    <row r="28" spans="1:17" x14ac:dyDescent="0.35">
      <c r="C28" s="10"/>
      <c r="F28" s="27"/>
      <c r="H28" s="32"/>
      <c r="I28" s="8"/>
      <c r="K28" s="44"/>
      <c r="L28" s="27"/>
      <c r="O28" s="5"/>
      <c r="Q28" s="28"/>
    </row>
    <row r="29" spans="1:17" x14ac:dyDescent="0.35">
      <c r="A29" s="18">
        <v>45040</v>
      </c>
      <c r="B29" s="9" t="s">
        <v>48</v>
      </c>
      <c r="C29" s="9" t="s">
        <v>37</v>
      </c>
      <c r="D29" s="5" t="s">
        <v>13</v>
      </c>
      <c r="E29" s="5" t="s">
        <v>33</v>
      </c>
      <c r="F29" s="32" t="s">
        <v>95</v>
      </c>
      <c r="G29" s="4" t="s">
        <v>91</v>
      </c>
      <c r="H29" s="32" t="s">
        <v>58</v>
      </c>
      <c r="I29" s="8"/>
      <c r="K29" s="45">
        <v>10506466</v>
      </c>
      <c r="L29" s="27" t="s">
        <v>118</v>
      </c>
      <c r="O29" s="5"/>
      <c r="Q29" s="52">
        <v>20760471</v>
      </c>
    </row>
    <row r="30" spans="1:17" x14ac:dyDescent="0.35">
      <c r="B30" s="10"/>
      <c r="C30" s="10"/>
      <c r="D30" s="5" t="s">
        <v>14</v>
      </c>
      <c r="E30" s="5" t="s">
        <v>33</v>
      </c>
      <c r="F30" s="32" t="s">
        <v>95</v>
      </c>
      <c r="G30" s="4" t="s">
        <v>91</v>
      </c>
      <c r="H30" s="32" t="s">
        <v>58</v>
      </c>
      <c r="I30" s="8"/>
      <c r="K30" s="44">
        <v>4615809</v>
      </c>
      <c r="L30" s="27" t="s">
        <v>118</v>
      </c>
      <c r="O30" s="5"/>
      <c r="Q30" s="28">
        <v>7936121</v>
      </c>
    </row>
    <row r="31" spans="1:17" x14ac:dyDescent="0.35">
      <c r="B31" s="10"/>
      <c r="C31" s="10"/>
      <c r="D31" s="5" t="s">
        <v>40</v>
      </c>
      <c r="E31" s="5" t="s">
        <v>33</v>
      </c>
      <c r="F31" s="32" t="s">
        <v>95</v>
      </c>
      <c r="G31" s="4" t="s">
        <v>94</v>
      </c>
      <c r="H31" s="32" t="s">
        <v>58</v>
      </c>
      <c r="I31" s="8"/>
      <c r="K31" s="30">
        <v>5890657</v>
      </c>
      <c r="L31" s="27" t="s">
        <v>118</v>
      </c>
      <c r="O31" s="5"/>
      <c r="Q31" s="65">
        <v>12824350</v>
      </c>
    </row>
    <row r="32" spans="1:17" x14ac:dyDescent="0.35">
      <c r="B32" s="9"/>
      <c r="C32" s="9"/>
      <c r="F32" s="27"/>
      <c r="G32" s="5"/>
      <c r="H32" s="32"/>
      <c r="I32" s="8"/>
      <c r="K32" s="44"/>
      <c r="L32" s="27"/>
      <c r="O32" s="5"/>
      <c r="Q32" s="28"/>
    </row>
    <row r="33" spans="1:17" x14ac:dyDescent="0.35">
      <c r="A33" s="18">
        <v>45040</v>
      </c>
      <c r="B33" s="9" t="s">
        <v>48</v>
      </c>
      <c r="C33" s="9" t="s">
        <v>37</v>
      </c>
      <c r="D33" s="5" t="s">
        <v>13</v>
      </c>
      <c r="E33" s="5" t="s">
        <v>33</v>
      </c>
      <c r="F33" s="32" t="s">
        <v>95</v>
      </c>
      <c r="G33" s="4" t="s">
        <v>91</v>
      </c>
      <c r="H33" s="32" t="s">
        <v>60</v>
      </c>
      <c r="I33" s="8"/>
      <c r="K33" s="45">
        <v>3980072</v>
      </c>
      <c r="L33" s="27" t="s">
        <v>118</v>
      </c>
      <c r="O33" s="5"/>
      <c r="Q33" s="52">
        <v>12079562</v>
      </c>
    </row>
    <row r="34" spans="1:17" x14ac:dyDescent="0.35">
      <c r="B34" s="10"/>
      <c r="C34" s="10"/>
      <c r="D34" s="5" t="s">
        <v>14</v>
      </c>
      <c r="E34" s="5" t="s">
        <v>33</v>
      </c>
      <c r="F34" s="32" t="s">
        <v>95</v>
      </c>
      <c r="G34" s="4" t="s">
        <v>91</v>
      </c>
      <c r="H34" s="32" t="s">
        <v>60</v>
      </c>
      <c r="I34" s="8"/>
      <c r="K34" s="44">
        <v>925741</v>
      </c>
      <c r="L34" s="27" t="s">
        <v>118</v>
      </c>
      <c r="O34" s="5"/>
      <c r="Q34" s="28">
        <v>1821301</v>
      </c>
    </row>
    <row r="35" spans="1:17" x14ac:dyDescent="0.35">
      <c r="B35" s="10"/>
      <c r="C35" s="10"/>
      <c r="D35" s="5" t="s">
        <v>40</v>
      </c>
      <c r="E35" s="5" t="s">
        <v>33</v>
      </c>
      <c r="F35" s="32" t="s">
        <v>95</v>
      </c>
      <c r="G35" s="4" t="s">
        <v>94</v>
      </c>
      <c r="H35" s="32" t="s">
        <v>60</v>
      </c>
      <c r="I35" s="8"/>
      <c r="K35" s="30">
        <v>3054331</v>
      </c>
      <c r="L35" s="27" t="s">
        <v>118</v>
      </c>
      <c r="O35" s="5"/>
      <c r="Q35" s="65">
        <v>10258261</v>
      </c>
    </row>
    <row r="36" spans="1:17" x14ac:dyDescent="0.35">
      <c r="B36" s="9"/>
      <c r="C36" s="10"/>
      <c r="F36" s="27"/>
      <c r="H36" s="32"/>
      <c r="I36" s="8"/>
      <c r="K36" s="44"/>
      <c r="L36" s="27"/>
      <c r="O36" s="5"/>
      <c r="Q36" s="28"/>
    </row>
    <row r="37" spans="1:17" x14ac:dyDescent="0.35">
      <c r="A37" s="18">
        <v>45040</v>
      </c>
      <c r="B37" s="9" t="s">
        <v>51</v>
      </c>
      <c r="C37" s="9" t="s">
        <v>37</v>
      </c>
      <c r="D37" s="5" t="s">
        <v>13</v>
      </c>
      <c r="E37" s="5" t="s">
        <v>33</v>
      </c>
      <c r="F37" s="32" t="s">
        <v>95</v>
      </c>
      <c r="G37" s="4" t="s">
        <v>91</v>
      </c>
      <c r="H37" s="32" t="s">
        <v>58</v>
      </c>
      <c r="I37" s="8"/>
      <c r="K37" s="45">
        <v>12097061</v>
      </c>
      <c r="L37" s="27" t="s">
        <v>118</v>
      </c>
      <c r="O37" s="5"/>
      <c r="Q37" s="52">
        <v>26733982</v>
      </c>
    </row>
    <row r="38" spans="1:17" x14ac:dyDescent="0.35">
      <c r="B38" s="10"/>
      <c r="C38" s="10"/>
      <c r="D38" s="5" t="s">
        <v>14</v>
      </c>
      <c r="E38" s="5" t="s">
        <v>33</v>
      </c>
      <c r="F38" s="32" t="s">
        <v>95</v>
      </c>
      <c r="G38" s="4" t="s">
        <v>91</v>
      </c>
      <c r="H38" s="32" t="s">
        <v>58</v>
      </c>
      <c r="I38" s="8"/>
      <c r="K38" s="89">
        <v>3937412</v>
      </c>
      <c r="L38" s="27" t="s">
        <v>118</v>
      </c>
      <c r="O38" s="5"/>
      <c r="Q38" s="28">
        <v>6656100</v>
      </c>
    </row>
    <row r="39" spans="1:17" x14ac:dyDescent="0.35">
      <c r="B39" s="10"/>
      <c r="C39" s="10"/>
      <c r="D39" s="5" t="s">
        <v>40</v>
      </c>
      <c r="E39" s="5" t="s">
        <v>33</v>
      </c>
      <c r="F39" s="32" t="s">
        <v>95</v>
      </c>
      <c r="G39" s="4" t="s">
        <v>94</v>
      </c>
      <c r="H39" s="32" t="s">
        <v>58</v>
      </c>
      <c r="I39" s="8"/>
      <c r="K39" s="30">
        <v>8159649</v>
      </c>
      <c r="L39" s="27" t="s">
        <v>118</v>
      </c>
      <c r="O39" s="5"/>
      <c r="Q39" s="65">
        <v>20077882</v>
      </c>
    </row>
    <row r="40" spans="1:17" x14ac:dyDescent="0.35">
      <c r="B40" s="9"/>
      <c r="C40" s="9"/>
      <c r="F40" s="27"/>
      <c r="H40" s="27"/>
      <c r="I40" s="5"/>
      <c r="K40" s="89"/>
      <c r="L40" s="27"/>
      <c r="O40" s="5"/>
      <c r="Q40" s="28"/>
    </row>
    <row r="41" spans="1:17" x14ac:dyDescent="0.35">
      <c r="A41" s="18">
        <v>45040</v>
      </c>
      <c r="B41" s="4" t="s">
        <v>51</v>
      </c>
      <c r="C41" s="9" t="s">
        <v>37</v>
      </c>
      <c r="D41" s="5" t="s">
        <v>13</v>
      </c>
      <c r="E41" s="5" t="s">
        <v>33</v>
      </c>
      <c r="F41" s="32" t="s">
        <v>95</v>
      </c>
      <c r="G41" s="4" t="s">
        <v>91</v>
      </c>
      <c r="H41" s="32" t="s">
        <v>60</v>
      </c>
      <c r="I41" s="5"/>
      <c r="K41" s="45">
        <v>2291255</v>
      </c>
      <c r="L41" s="27" t="s">
        <v>118</v>
      </c>
      <c r="O41" s="5"/>
      <c r="Q41" s="52">
        <v>4204667</v>
      </c>
    </row>
    <row r="42" spans="1:17" x14ac:dyDescent="0.35">
      <c r="C42" s="10"/>
      <c r="D42" s="5" t="s">
        <v>14</v>
      </c>
      <c r="E42" s="5" t="s">
        <v>33</v>
      </c>
      <c r="F42" s="32" t="s">
        <v>95</v>
      </c>
      <c r="G42" s="4" t="s">
        <v>91</v>
      </c>
      <c r="H42" s="32" t="s">
        <v>60</v>
      </c>
      <c r="I42" s="5"/>
      <c r="K42" s="44">
        <v>505805</v>
      </c>
      <c r="L42" s="27" t="s">
        <v>118</v>
      </c>
      <c r="O42" s="5"/>
      <c r="Q42" s="28">
        <v>841530</v>
      </c>
    </row>
    <row r="43" spans="1:17" x14ac:dyDescent="0.35">
      <c r="C43" s="10"/>
      <c r="D43" s="5" t="s">
        <v>40</v>
      </c>
      <c r="E43" s="5" t="s">
        <v>33</v>
      </c>
      <c r="F43" s="32" t="s">
        <v>95</v>
      </c>
      <c r="G43" s="4" t="s">
        <v>94</v>
      </c>
      <c r="H43" s="32" t="s">
        <v>60</v>
      </c>
      <c r="I43" s="8"/>
      <c r="K43" s="30">
        <v>1785450</v>
      </c>
      <c r="L43" s="27" t="s">
        <v>118</v>
      </c>
      <c r="O43" s="5"/>
      <c r="Q43" s="65">
        <v>3363137</v>
      </c>
    </row>
    <row r="44" spans="1:17" x14ac:dyDescent="0.35">
      <c r="C44" s="10"/>
      <c r="F44" s="27"/>
      <c r="H44" s="32"/>
      <c r="I44" s="8"/>
      <c r="K44" s="89"/>
      <c r="L44" s="27"/>
      <c r="O44" s="5"/>
      <c r="Q44" s="28"/>
    </row>
    <row r="45" spans="1:17" x14ac:dyDescent="0.35">
      <c r="A45" s="18">
        <v>45040</v>
      </c>
      <c r="B45" s="4" t="s">
        <v>59</v>
      </c>
      <c r="C45" s="9" t="s">
        <v>37</v>
      </c>
      <c r="D45" s="5" t="s">
        <v>13</v>
      </c>
      <c r="E45" s="5" t="s">
        <v>33</v>
      </c>
      <c r="F45" s="32" t="s">
        <v>95</v>
      </c>
      <c r="G45" s="4" t="s">
        <v>91</v>
      </c>
      <c r="H45" s="32" t="s">
        <v>58</v>
      </c>
      <c r="I45" s="5"/>
      <c r="K45" s="45">
        <v>11047172</v>
      </c>
      <c r="L45" s="27" t="s">
        <v>118</v>
      </c>
      <c r="O45" s="5"/>
      <c r="Q45" s="52">
        <v>22847645</v>
      </c>
    </row>
    <row r="46" spans="1:17" x14ac:dyDescent="0.35">
      <c r="C46" s="10"/>
      <c r="D46" s="5" t="s">
        <v>14</v>
      </c>
      <c r="E46" s="5" t="s">
        <v>33</v>
      </c>
      <c r="F46" s="32" t="s">
        <v>95</v>
      </c>
      <c r="G46" s="4" t="s">
        <v>91</v>
      </c>
      <c r="H46" s="32" t="s">
        <v>58</v>
      </c>
      <c r="I46" s="5"/>
      <c r="K46" s="89">
        <v>3326469</v>
      </c>
      <c r="L46" s="27" t="s">
        <v>118</v>
      </c>
      <c r="O46" s="5"/>
      <c r="Q46" s="28">
        <v>6223208</v>
      </c>
    </row>
    <row r="47" spans="1:17" x14ac:dyDescent="0.35">
      <c r="C47" s="10"/>
      <c r="D47" s="5" t="s">
        <v>40</v>
      </c>
      <c r="E47" s="5" t="s">
        <v>33</v>
      </c>
      <c r="F47" s="32" t="s">
        <v>95</v>
      </c>
      <c r="G47" s="4" t="s">
        <v>94</v>
      </c>
      <c r="H47" s="32" t="s">
        <v>58</v>
      </c>
      <c r="I47" s="5"/>
      <c r="K47" s="30">
        <v>7720703</v>
      </c>
      <c r="L47" s="27" t="s">
        <v>118</v>
      </c>
      <c r="O47" s="5"/>
      <c r="Q47" s="65">
        <v>16624437</v>
      </c>
    </row>
    <row r="48" spans="1:17" x14ac:dyDescent="0.35">
      <c r="C48" s="9"/>
      <c r="F48" s="27"/>
      <c r="G48" s="5"/>
      <c r="H48" s="32"/>
      <c r="I48" s="8"/>
      <c r="K48" s="44"/>
      <c r="L48" s="27"/>
      <c r="O48" s="5"/>
      <c r="Q48" s="28"/>
    </row>
    <row r="49" spans="1:17" x14ac:dyDescent="0.35">
      <c r="A49" s="18">
        <v>45040</v>
      </c>
      <c r="B49" s="4" t="s">
        <v>59</v>
      </c>
      <c r="C49" s="9" t="s">
        <v>37</v>
      </c>
      <c r="D49" s="5" t="s">
        <v>13</v>
      </c>
      <c r="E49" s="5" t="s">
        <v>33</v>
      </c>
      <c r="F49" s="32" t="s">
        <v>95</v>
      </c>
      <c r="G49" s="4" t="s">
        <v>91</v>
      </c>
      <c r="H49" s="32" t="s">
        <v>60</v>
      </c>
      <c r="I49" s="8"/>
      <c r="K49" s="45">
        <v>2823071</v>
      </c>
      <c r="L49" s="27" t="s">
        <v>118</v>
      </c>
      <c r="O49" s="5"/>
      <c r="Q49" s="52">
        <v>5327657</v>
      </c>
    </row>
    <row r="50" spans="1:17" x14ac:dyDescent="0.35">
      <c r="C50" s="10"/>
      <c r="D50" s="5" t="s">
        <v>14</v>
      </c>
      <c r="E50" s="5" t="s">
        <v>33</v>
      </c>
      <c r="F50" s="32" t="s">
        <v>95</v>
      </c>
      <c r="G50" s="4" t="s">
        <v>91</v>
      </c>
      <c r="H50" s="32" t="s">
        <v>60</v>
      </c>
      <c r="I50" s="8"/>
      <c r="K50" s="89">
        <v>378731</v>
      </c>
      <c r="L50" s="27" t="s">
        <v>118</v>
      </c>
      <c r="O50" s="5"/>
      <c r="Q50" s="28">
        <v>927712</v>
      </c>
    </row>
    <row r="51" spans="1:17" x14ac:dyDescent="0.35">
      <c r="C51" s="10"/>
      <c r="D51" s="5" t="s">
        <v>40</v>
      </c>
      <c r="E51" s="5" t="s">
        <v>33</v>
      </c>
      <c r="F51" s="32" t="s">
        <v>95</v>
      </c>
      <c r="G51" s="4" t="s">
        <v>94</v>
      </c>
      <c r="H51" s="32" t="s">
        <v>60</v>
      </c>
      <c r="I51" s="5"/>
      <c r="K51" s="30">
        <v>2444340</v>
      </c>
      <c r="L51" s="27" t="s">
        <v>118</v>
      </c>
      <c r="O51" s="5"/>
      <c r="Q51" s="65">
        <v>4399945</v>
      </c>
    </row>
    <row r="52" spans="1:17" x14ac:dyDescent="0.35">
      <c r="C52" s="10"/>
      <c r="F52" s="27"/>
      <c r="H52" s="32"/>
      <c r="I52" s="5"/>
      <c r="K52" s="98"/>
      <c r="L52" s="27"/>
      <c r="O52" s="5"/>
      <c r="Q52" s="28"/>
    </row>
    <row r="53" spans="1:17" x14ac:dyDescent="0.35">
      <c r="A53" s="18">
        <v>45040</v>
      </c>
      <c r="B53" s="4" t="s">
        <v>61</v>
      </c>
      <c r="C53" s="9" t="s">
        <v>37</v>
      </c>
      <c r="D53" s="5" t="s">
        <v>13</v>
      </c>
      <c r="E53" s="5" t="s">
        <v>33</v>
      </c>
      <c r="F53" s="32" t="s">
        <v>95</v>
      </c>
      <c r="G53" s="4" t="s">
        <v>91</v>
      </c>
      <c r="H53" s="32" t="s">
        <v>58</v>
      </c>
      <c r="I53" s="5"/>
      <c r="K53" s="45">
        <v>12159758</v>
      </c>
      <c r="L53" s="27" t="s">
        <v>118</v>
      </c>
      <c r="O53" s="5"/>
      <c r="Q53" s="52">
        <v>23218581</v>
      </c>
    </row>
    <row r="54" spans="1:17" x14ac:dyDescent="0.35">
      <c r="D54" s="5" t="s">
        <v>14</v>
      </c>
      <c r="E54" s="5" t="s">
        <v>33</v>
      </c>
      <c r="F54" s="32" t="s">
        <v>95</v>
      </c>
      <c r="G54" s="4" t="s">
        <v>91</v>
      </c>
      <c r="H54" s="32" t="s">
        <v>58</v>
      </c>
      <c r="I54" s="5"/>
      <c r="K54" s="89">
        <v>5061590</v>
      </c>
      <c r="L54" s="27" t="s">
        <v>118</v>
      </c>
      <c r="O54" s="5"/>
      <c r="Q54" s="28">
        <v>8562515</v>
      </c>
    </row>
    <row r="55" spans="1:17" x14ac:dyDescent="0.35">
      <c r="D55" s="5" t="s">
        <v>40</v>
      </c>
      <c r="E55" s="5" t="s">
        <v>33</v>
      </c>
      <c r="F55" s="32" t="s">
        <v>95</v>
      </c>
      <c r="G55" s="4" t="s">
        <v>94</v>
      </c>
      <c r="H55" s="32" t="s">
        <v>58</v>
      </c>
      <c r="I55" s="5"/>
      <c r="K55" s="30">
        <v>7098168</v>
      </c>
      <c r="L55" s="27" t="s">
        <v>118</v>
      </c>
      <c r="O55" s="5"/>
      <c r="Q55" s="65">
        <v>14656066</v>
      </c>
    </row>
    <row r="56" spans="1:17" x14ac:dyDescent="0.35">
      <c r="F56" s="27"/>
      <c r="H56" s="27"/>
      <c r="I56" s="5"/>
      <c r="K56" s="99"/>
      <c r="O56" s="5"/>
      <c r="Q56" s="28"/>
    </row>
    <row r="57" spans="1:17" x14ac:dyDescent="0.35">
      <c r="A57" s="18">
        <v>45040</v>
      </c>
      <c r="B57" s="4" t="s">
        <v>61</v>
      </c>
      <c r="C57" s="9" t="s">
        <v>37</v>
      </c>
      <c r="D57" s="5" t="s">
        <v>13</v>
      </c>
      <c r="E57" s="5" t="s">
        <v>33</v>
      </c>
      <c r="F57" s="32" t="s">
        <v>95</v>
      </c>
      <c r="G57" s="4" t="s">
        <v>91</v>
      </c>
      <c r="H57" s="32" t="s">
        <v>60</v>
      </c>
      <c r="I57" s="8"/>
      <c r="K57" s="45">
        <v>1453007</v>
      </c>
      <c r="L57" s="27" t="s">
        <v>118</v>
      </c>
      <c r="O57" s="5"/>
      <c r="Q57" s="52">
        <v>2457099</v>
      </c>
    </row>
    <row r="58" spans="1:17" x14ac:dyDescent="0.35">
      <c r="C58" s="10"/>
      <c r="D58" s="5" t="s">
        <v>14</v>
      </c>
      <c r="E58" s="5" t="s">
        <v>33</v>
      </c>
      <c r="F58" s="32" t="s">
        <v>95</v>
      </c>
      <c r="G58" s="4" t="s">
        <v>91</v>
      </c>
      <c r="H58" s="32" t="s">
        <v>60</v>
      </c>
      <c r="I58" s="8"/>
      <c r="K58" s="44">
        <v>423659</v>
      </c>
      <c r="L58" s="27" t="s">
        <v>118</v>
      </c>
      <c r="O58" s="5"/>
      <c r="Q58" s="28">
        <v>638313</v>
      </c>
    </row>
    <row r="59" spans="1:17" x14ac:dyDescent="0.35">
      <c r="C59" s="10"/>
      <c r="D59" s="5" t="s">
        <v>40</v>
      </c>
      <c r="E59" s="5" t="s">
        <v>33</v>
      </c>
      <c r="F59" s="32" t="s">
        <v>95</v>
      </c>
      <c r="G59" s="4" t="s">
        <v>94</v>
      </c>
      <c r="H59" s="32" t="s">
        <v>60</v>
      </c>
      <c r="I59" s="8"/>
      <c r="K59" s="30">
        <v>1029348</v>
      </c>
      <c r="L59" s="27" t="s">
        <v>118</v>
      </c>
      <c r="O59" s="5"/>
      <c r="Q59" s="65">
        <v>1818786</v>
      </c>
    </row>
    <row r="60" spans="1:17" x14ac:dyDescent="0.35">
      <c r="C60" s="9"/>
      <c r="F60" s="27"/>
      <c r="H60" s="32"/>
      <c r="I60" s="8"/>
      <c r="K60" s="44"/>
      <c r="L60" s="27"/>
      <c r="O60" s="5"/>
      <c r="Q60" s="28"/>
    </row>
    <row r="61" spans="1:17" x14ac:dyDescent="0.35">
      <c r="A61" s="18">
        <v>45040</v>
      </c>
      <c r="B61" s="4" t="s">
        <v>63</v>
      </c>
      <c r="C61" s="9" t="s">
        <v>37</v>
      </c>
      <c r="D61" s="5" t="s">
        <v>13</v>
      </c>
      <c r="E61" s="5" t="s">
        <v>33</v>
      </c>
      <c r="F61" s="32" t="s">
        <v>95</v>
      </c>
      <c r="G61" s="4" t="s">
        <v>91</v>
      </c>
      <c r="H61" s="32" t="s">
        <v>58</v>
      </c>
      <c r="I61" s="8"/>
      <c r="K61" s="45">
        <v>15065923</v>
      </c>
      <c r="L61" s="27" t="s">
        <v>118</v>
      </c>
      <c r="O61" s="5"/>
      <c r="Q61" s="52">
        <v>27077615</v>
      </c>
    </row>
    <row r="62" spans="1:17" x14ac:dyDescent="0.35">
      <c r="C62" s="10"/>
      <c r="D62" s="5" t="s">
        <v>14</v>
      </c>
      <c r="E62" s="5" t="s">
        <v>33</v>
      </c>
      <c r="F62" s="32" t="s">
        <v>95</v>
      </c>
      <c r="G62" s="4" t="s">
        <v>91</v>
      </c>
      <c r="H62" s="32" t="s">
        <v>58</v>
      </c>
      <c r="I62" s="8"/>
      <c r="K62" s="28">
        <v>6624930</v>
      </c>
      <c r="L62" s="27" t="s">
        <v>118</v>
      </c>
      <c r="O62" s="5"/>
      <c r="Q62" s="28">
        <v>10562850</v>
      </c>
    </row>
    <row r="63" spans="1:17" x14ac:dyDescent="0.35">
      <c r="C63" s="10"/>
      <c r="D63" s="5" t="s">
        <v>40</v>
      </c>
      <c r="E63" s="5" t="s">
        <v>33</v>
      </c>
      <c r="F63" s="32" t="s">
        <v>95</v>
      </c>
      <c r="G63" s="4" t="s">
        <v>94</v>
      </c>
      <c r="H63" s="32" t="s">
        <v>58</v>
      </c>
      <c r="I63" s="8"/>
      <c r="K63" s="30">
        <v>8440993</v>
      </c>
      <c r="L63" s="27" t="s">
        <v>118</v>
      </c>
      <c r="O63" s="5"/>
      <c r="Q63" s="65">
        <v>16514765</v>
      </c>
    </row>
    <row r="64" spans="1:17" x14ac:dyDescent="0.35">
      <c r="C64" s="10"/>
      <c r="F64" s="27"/>
      <c r="G64" s="5"/>
      <c r="H64" s="32"/>
      <c r="I64" s="8"/>
      <c r="K64" s="89"/>
      <c r="L64" s="27"/>
      <c r="O64" s="5"/>
      <c r="Q64" s="28"/>
    </row>
    <row r="65" spans="1:17" x14ac:dyDescent="0.35">
      <c r="A65" s="18">
        <v>45040</v>
      </c>
      <c r="B65" s="4" t="s">
        <v>63</v>
      </c>
      <c r="C65" s="9" t="s">
        <v>37</v>
      </c>
      <c r="D65" s="5" t="s">
        <v>13</v>
      </c>
      <c r="E65" s="5" t="s">
        <v>33</v>
      </c>
      <c r="F65" s="32" t="s">
        <v>95</v>
      </c>
      <c r="G65" s="4" t="s">
        <v>91</v>
      </c>
      <c r="H65" s="32" t="s">
        <v>60</v>
      </c>
      <c r="I65" s="8"/>
      <c r="K65" s="45">
        <v>1595370</v>
      </c>
      <c r="L65" s="27" t="s">
        <v>118</v>
      </c>
      <c r="O65" s="5"/>
      <c r="Q65" s="52">
        <v>2810003</v>
      </c>
    </row>
    <row r="66" spans="1:17" x14ac:dyDescent="0.35">
      <c r="C66" s="10"/>
      <c r="D66" s="5" t="s">
        <v>14</v>
      </c>
      <c r="E66" s="5" t="s">
        <v>33</v>
      </c>
      <c r="F66" s="32" t="s">
        <v>95</v>
      </c>
      <c r="G66" s="4" t="s">
        <v>91</v>
      </c>
      <c r="H66" s="32" t="s">
        <v>60</v>
      </c>
      <c r="I66" s="8"/>
      <c r="K66" s="44">
        <v>229205</v>
      </c>
      <c r="L66" s="27" t="s">
        <v>118</v>
      </c>
      <c r="O66" s="5"/>
      <c r="Q66" s="28">
        <v>428996</v>
      </c>
    </row>
    <row r="67" spans="1:17" x14ac:dyDescent="0.35">
      <c r="C67" s="10"/>
      <c r="D67" s="5" t="s">
        <v>40</v>
      </c>
      <c r="E67" s="5" t="s">
        <v>33</v>
      </c>
      <c r="F67" s="32" t="s">
        <v>95</v>
      </c>
      <c r="G67" s="4" t="s">
        <v>94</v>
      </c>
      <c r="H67" s="32" t="s">
        <v>60</v>
      </c>
      <c r="I67" s="8"/>
      <c r="K67" s="30">
        <v>1366165</v>
      </c>
      <c r="L67" s="27" t="s">
        <v>118</v>
      </c>
      <c r="O67" s="5"/>
      <c r="Q67" s="65">
        <v>2381007</v>
      </c>
    </row>
    <row r="68" spans="1:17" x14ac:dyDescent="0.35">
      <c r="C68" s="9"/>
      <c r="F68" s="27"/>
      <c r="H68" s="32"/>
      <c r="I68" s="8"/>
      <c r="K68" s="44"/>
      <c r="L68" s="27"/>
      <c r="O68" s="5"/>
      <c r="Q68" s="28"/>
    </row>
    <row r="69" spans="1:17" x14ac:dyDescent="0.35">
      <c r="A69" s="18">
        <v>45040</v>
      </c>
      <c r="B69" s="4" t="s">
        <v>62</v>
      </c>
      <c r="C69" s="9" t="s">
        <v>37</v>
      </c>
      <c r="D69" s="5" t="s">
        <v>13</v>
      </c>
      <c r="E69" s="5" t="s">
        <v>33</v>
      </c>
      <c r="F69" s="32" t="s">
        <v>95</v>
      </c>
      <c r="G69" s="4" t="s">
        <v>91</v>
      </c>
      <c r="H69" s="32" t="s">
        <v>58</v>
      </c>
      <c r="I69" s="8"/>
      <c r="K69" s="45">
        <v>14730782</v>
      </c>
      <c r="L69" s="27" t="s">
        <v>118</v>
      </c>
      <c r="O69" s="5"/>
      <c r="Q69" s="52">
        <v>25327051</v>
      </c>
    </row>
    <row r="70" spans="1:17" x14ac:dyDescent="0.35">
      <c r="C70" s="10"/>
      <c r="D70" s="5" t="s">
        <v>14</v>
      </c>
      <c r="E70" s="5" t="s">
        <v>33</v>
      </c>
      <c r="F70" s="32" t="s">
        <v>95</v>
      </c>
      <c r="G70" s="4" t="s">
        <v>91</v>
      </c>
      <c r="H70" s="32" t="s">
        <v>58</v>
      </c>
      <c r="I70" s="8"/>
      <c r="K70" s="44">
        <v>8122768</v>
      </c>
      <c r="L70" s="27" t="s">
        <v>118</v>
      </c>
      <c r="O70" s="5"/>
      <c r="Q70" s="28">
        <v>12982474</v>
      </c>
    </row>
    <row r="71" spans="1:17" x14ac:dyDescent="0.35">
      <c r="C71" s="10"/>
      <c r="D71" s="5" t="s">
        <v>40</v>
      </c>
      <c r="E71" s="5" t="s">
        <v>33</v>
      </c>
      <c r="F71" s="32" t="s">
        <v>95</v>
      </c>
      <c r="G71" s="4" t="s">
        <v>94</v>
      </c>
      <c r="H71" s="32" t="s">
        <v>58</v>
      </c>
      <c r="I71" s="8"/>
      <c r="K71" s="30">
        <v>6608014</v>
      </c>
      <c r="L71" s="27" t="s">
        <v>118</v>
      </c>
      <c r="O71" s="5"/>
      <c r="Q71" s="65">
        <v>12344577</v>
      </c>
    </row>
    <row r="72" spans="1:17" x14ac:dyDescent="0.35">
      <c r="C72" s="10"/>
      <c r="F72" s="27"/>
      <c r="H72" s="32"/>
      <c r="I72" s="8"/>
      <c r="K72" s="44"/>
      <c r="L72" s="27"/>
      <c r="O72" s="5"/>
      <c r="Q72" s="28"/>
    </row>
    <row r="73" spans="1:17" x14ac:dyDescent="0.35">
      <c r="A73" s="18">
        <v>45040</v>
      </c>
      <c r="B73" s="4" t="s">
        <v>62</v>
      </c>
      <c r="C73" s="9" t="s">
        <v>37</v>
      </c>
      <c r="D73" s="5" t="s">
        <v>13</v>
      </c>
      <c r="E73" s="5" t="s">
        <v>33</v>
      </c>
      <c r="F73" s="32" t="s">
        <v>95</v>
      </c>
      <c r="G73" s="4" t="s">
        <v>91</v>
      </c>
      <c r="H73" s="32" t="s">
        <v>60</v>
      </c>
      <c r="I73" s="8"/>
      <c r="K73" s="45">
        <v>1606843</v>
      </c>
      <c r="L73" s="27" t="s">
        <v>118</v>
      </c>
      <c r="O73" s="5"/>
      <c r="Q73" s="52">
        <v>3240862</v>
      </c>
    </row>
    <row r="74" spans="1:17" x14ac:dyDescent="0.35">
      <c r="D74" s="5" t="s">
        <v>14</v>
      </c>
      <c r="E74" s="5" t="s">
        <v>33</v>
      </c>
      <c r="F74" s="32" t="s">
        <v>95</v>
      </c>
      <c r="G74" s="4" t="s">
        <v>91</v>
      </c>
      <c r="H74" s="32" t="s">
        <v>60</v>
      </c>
      <c r="I74" s="8"/>
      <c r="K74" s="44">
        <v>360843</v>
      </c>
      <c r="L74" s="27" t="s">
        <v>118</v>
      </c>
      <c r="O74" s="5"/>
      <c r="Q74" s="28">
        <v>757694</v>
      </c>
    </row>
    <row r="75" spans="1:17" x14ac:dyDescent="0.35">
      <c r="D75" s="5" t="s">
        <v>40</v>
      </c>
      <c r="E75" s="5" t="s">
        <v>33</v>
      </c>
      <c r="F75" s="32" t="s">
        <v>95</v>
      </c>
      <c r="G75" s="4" t="s">
        <v>94</v>
      </c>
      <c r="H75" s="32" t="s">
        <v>60</v>
      </c>
      <c r="I75" s="8"/>
      <c r="K75" s="30">
        <v>1246000</v>
      </c>
      <c r="L75" s="27" t="s">
        <v>118</v>
      </c>
      <c r="O75" s="5"/>
      <c r="Q75" s="65">
        <v>2483168</v>
      </c>
    </row>
    <row r="76" spans="1:17" x14ac:dyDescent="0.35">
      <c r="F76" s="27"/>
      <c r="H76" s="32"/>
      <c r="I76" s="8"/>
      <c r="K76" s="44"/>
      <c r="L76" s="27"/>
      <c r="O76" s="5"/>
      <c r="Q76" s="28"/>
    </row>
    <row r="77" spans="1:17" x14ac:dyDescent="0.35">
      <c r="A77" s="18">
        <v>45040</v>
      </c>
      <c r="B77" s="4" t="s">
        <v>65</v>
      </c>
      <c r="C77" s="9" t="s">
        <v>37</v>
      </c>
      <c r="D77" s="5" t="s">
        <v>13</v>
      </c>
      <c r="E77" s="5" t="s">
        <v>33</v>
      </c>
      <c r="F77" s="32" t="s">
        <v>95</v>
      </c>
      <c r="G77" s="4" t="s">
        <v>91</v>
      </c>
      <c r="H77" s="32" t="s">
        <v>58</v>
      </c>
      <c r="I77" s="8"/>
      <c r="K77" s="45">
        <v>11698394</v>
      </c>
      <c r="L77" s="27" t="s">
        <v>118</v>
      </c>
      <c r="O77" s="5"/>
      <c r="Q77" s="52">
        <v>21185093</v>
      </c>
    </row>
    <row r="78" spans="1:17" x14ac:dyDescent="0.35">
      <c r="C78" s="10"/>
      <c r="D78" s="5" t="s">
        <v>14</v>
      </c>
      <c r="E78" s="5" t="s">
        <v>33</v>
      </c>
      <c r="F78" s="32" t="s">
        <v>95</v>
      </c>
      <c r="G78" s="4" t="s">
        <v>91</v>
      </c>
      <c r="H78" s="32" t="s">
        <v>58</v>
      </c>
      <c r="I78" s="8"/>
      <c r="K78" s="89">
        <v>6842156</v>
      </c>
      <c r="L78" s="27" t="s">
        <v>118</v>
      </c>
      <c r="O78" s="5"/>
      <c r="Q78" s="28">
        <v>11932145</v>
      </c>
    </row>
    <row r="79" spans="1:17" x14ac:dyDescent="0.35">
      <c r="C79" s="10"/>
      <c r="D79" s="5" t="s">
        <v>40</v>
      </c>
      <c r="E79" s="5" t="s">
        <v>33</v>
      </c>
      <c r="F79" s="32" t="s">
        <v>95</v>
      </c>
      <c r="G79" s="4" t="s">
        <v>94</v>
      </c>
      <c r="H79" s="32" t="s">
        <v>58</v>
      </c>
      <c r="I79" s="8"/>
      <c r="K79" s="30">
        <v>4856238</v>
      </c>
      <c r="L79" s="27" t="s">
        <v>118</v>
      </c>
      <c r="O79" s="5"/>
      <c r="Q79" s="65">
        <v>9252948</v>
      </c>
    </row>
    <row r="80" spans="1:17" x14ac:dyDescent="0.35">
      <c r="C80" s="10"/>
      <c r="F80" s="27"/>
      <c r="G80" s="5"/>
      <c r="H80" s="27"/>
      <c r="I80" s="5"/>
      <c r="K80" s="89"/>
      <c r="L80" s="27"/>
      <c r="O80" s="5"/>
      <c r="Q80" s="28"/>
    </row>
    <row r="81" spans="1:17" x14ac:dyDescent="0.35">
      <c r="A81" s="18">
        <v>45040</v>
      </c>
      <c r="B81" s="4" t="s">
        <v>65</v>
      </c>
      <c r="C81" s="9" t="s">
        <v>37</v>
      </c>
      <c r="D81" s="5" t="s">
        <v>13</v>
      </c>
      <c r="E81" s="5" t="s">
        <v>33</v>
      </c>
      <c r="F81" s="32" t="s">
        <v>95</v>
      </c>
      <c r="G81" s="4" t="s">
        <v>91</v>
      </c>
      <c r="H81" s="32" t="s">
        <v>60</v>
      </c>
      <c r="I81" s="5"/>
      <c r="K81" s="45">
        <v>2160248</v>
      </c>
      <c r="L81" s="27" t="s">
        <v>118</v>
      </c>
      <c r="O81" s="5"/>
      <c r="Q81" s="52">
        <v>3867464</v>
      </c>
    </row>
    <row r="82" spans="1:17" x14ac:dyDescent="0.35">
      <c r="C82" s="10"/>
      <c r="D82" s="5" t="s">
        <v>14</v>
      </c>
      <c r="E82" s="5" t="s">
        <v>33</v>
      </c>
      <c r="F82" s="32" t="s">
        <v>95</v>
      </c>
      <c r="G82" s="4" t="s">
        <v>91</v>
      </c>
      <c r="H82" s="32" t="s">
        <v>60</v>
      </c>
      <c r="I82" s="5"/>
      <c r="K82" s="44">
        <v>360095</v>
      </c>
      <c r="L82" s="27" t="s">
        <v>118</v>
      </c>
      <c r="O82" s="5"/>
      <c r="Q82" s="28">
        <v>725147</v>
      </c>
    </row>
    <row r="83" spans="1:17" x14ac:dyDescent="0.35">
      <c r="C83" s="10"/>
      <c r="D83" s="5" t="s">
        <v>40</v>
      </c>
      <c r="E83" s="5" t="s">
        <v>33</v>
      </c>
      <c r="F83" s="32" t="s">
        <v>95</v>
      </c>
      <c r="G83" s="4" t="s">
        <v>94</v>
      </c>
      <c r="H83" s="32" t="s">
        <v>60</v>
      </c>
      <c r="I83" s="8"/>
      <c r="K83" s="30">
        <v>1800153</v>
      </c>
      <c r="L83" s="27" t="s">
        <v>118</v>
      </c>
      <c r="O83" s="5"/>
      <c r="Q83" s="65">
        <v>3142317</v>
      </c>
    </row>
    <row r="84" spans="1:17" x14ac:dyDescent="0.35">
      <c r="C84" s="9"/>
      <c r="F84" s="27"/>
      <c r="H84" s="32"/>
      <c r="I84" s="8"/>
      <c r="K84" s="89"/>
      <c r="L84" s="27"/>
      <c r="O84" s="5"/>
      <c r="Q84" s="28"/>
    </row>
    <row r="85" spans="1:17" x14ac:dyDescent="0.35">
      <c r="A85" s="18">
        <v>45040</v>
      </c>
      <c r="B85" s="4" t="s">
        <v>71</v>
      </c>
      <c r="C85" s="9" t="s">
        <v>37</v>
      </c>
      <c r="D85" s="5" t="s">
        <v>13</v>
      </c>
      <c r="E85" s="5" t="s">
        <v>33</v>
      </c>
      <c r="F85" s="32" t="s">
        <v>95</v>
      </c>
      <c r="G85" s="4" t="s">
        <v>91</v>
      </c>
      <c r="H85" s="32" t="s">
        <v>58</v>
      </c>
      <c r="I85" s="5"/>
      <c r="K85" s="45">
        <v>9856709</v>
      </c>
      <c r="L85" s="27" t="s">
        <v>118</v>
      </c>
      <c r="O85" s="5"/>
      <c r="Q85" s="52">
        <v>15507584</v>
      </c>
    </row>
    <row r="86" spans="1:17" x14ac:dyDescent="0.35">
      <c r="C86" s="10"/>
      <c r="D86" s="5" t="s">
        <v>14</v>
      </c>
      <c r="E86" s="5" t="s">
        <v>33</v>
      </c>
      <c r="F86" s="32" t="s">
        <v>95</v>
      </c>
      <c r="G86" s="4" t="s">
        <v>91</v>
      </c>
      <c r="H86" s="32" t="s">
        <v>58</v>
      </c>
      <c r="I86" s="5"/>
      <c r="K86" s="89">
        <v>5672811</v>
      </c>
      <c r="L86" s="27" t="s">
        <v>118</v>
      </c>
      <c r="O86" s="5"/>
      <c r="Q86" s="28">
        <v>8671517</v>
      </c>
    </row>
    <row r="87" spans="1:17" x14ac:dyDescent="0.35">
      <c r="C87" s="10"/>
      <c r="D87" s="5" t="s">
        <v>40</v>
      </c>
      <c r="E87" s="5" t="s">
        <v>33</v>
      </c>
      <c r="F87" s="32" t="s">
        <v>95</v>
      </c>
      <c r="G87" s="4" t="s">
        <v>94</v>
      </c>
      <c r="H87" s="32" t="s">
        <v>58</v>
      </c>
      <c r="I87" s="5"/>
      <c r="K87" s="30">
        <v>4183898</v>
      </c>
      <c r="L87" s="27" t="s">
        <v>118</v>
      </c>
      <c r="O87" s="5"/>
      <c r="Q87" s="65">
        <v>6836067</v>
      </c>
    </row>
    <row r="88" spans="1:17" x14ac:dyDescent="0.35">
      <c r="C88" s="10"/>
      <c r="F88" s="27"/>
      <c r="H88" s="32"/>
      <c r="I88" s="8"/>
      <c r="K88" s="44"/>
      <c r="L88" s="27"/>
      <c r="O88" s="5"/>
      <c r="Q88" s="28"/>
    </row>
    <row r="89" spans="1:17" x14ac:dyDescent="0.35">
      <c r="A89" s="18">
        <v>45040</v>
      </c>
      <c r="B89" s="4" t="s">
        <v>71</v>
      </c>
      <c r="C89" s="9" t="s">
        <v>37</v>
      </c>
      <c r="D89" s="5" t="s">
        <v>13</v>
      </c>
      <c r="E89" s="5" t="s">
        <v>33</v>
      </c>
      <c r="F89" s="32" t="s">
        <v>95</v>
      </c>
      <c r="G89" s="4" t="s">
        <v>91</v>
      </c>
      <c r="H89" s="32" t="s">
        <v>60</v>
      </c>
      <c r="I89" s="8"/>
      <c r="K89" s="45">
        <v>3063570</v>
      </c>
      <c r="L89" s="27" t="s">
        <v>118</v>
      </c>
      <c r="O89" s="5"/>
      <c r="Q89" s="52">
        <v>5970420</v>
      </c>
    </row>
    <row r="90" spans="1:17" x14ac:dyDescent="0.35">
      <c r="D90" s="5" t="s">
        <v>14</v>
      </c>
      <c r="E90" s="5" t="s">
        <v>33</v>
      </c>
      <c r="F90" s="32" t="s">
        <v>95</v>
      </c>
      <c r="G90" s="4" t="s">
        <v>91</v>
      </c>
      <c r="H90" s="32" t="s">
        <v>60</v>
      </c>
      <c r="I90" s="8"/>
      <c r="K90" s="89">
        <v>524684</v>
      </c>
      <c r="L90" s="27" t="s">
        <v>118</v>
      </c>
      <c r="O90" s="5"/>
      <c r="Q90" s="28">
        <v>1120619</v>
      </c>
    </row>
    <row r="91" spans="1:17" x14ac:dyDescent="0.35">
      <c r="D91" s="5" t="s">
        <v>40</v>
      </c>
      <c r="E91" s="5" t="s">
        <v>33</v>
      </c>
      <c r="F91" s="32" t="s">
        <v>95</v>
      </c>
      <c r="G91" s="4" t="s">
        <v>94</v>
      </c>
      <c r="H91" s="32" t="s">
        <v>60</v>
      </c>
      <c r="I91" s="5"/>
      <c r="K91" s="30">
        <v>2538886</v>
      </c>
      <c r="L91" s="27" t="s">
        <v>118</v>
      </c>
      <c r="O91" s="5"/>
      <c r="Q91" s="65">
        <v>4849801</v>
      </c>
    </row>
    <row r="92" spans="1:17" x14ac:dyDescent="0.35">
      <c r="F92" s="27"/>
      <c r="H92" s="32"/>
      <c r="I92" s="5"/>
      <c r="K92" s="98"/>
      <c r="L92" s="27"/>
      <c r="O92" s="5"/>
      <c r="Q92" s="28"/>
    </row>
    <row r="93" spans="1:17" x14ac:dyDescent="0.35">
      <c r="A93" s="18">
        <v>45040</v>
      </c>
      <c r="B93" s="4" t="s">
        <v>76</v>
      </c>
      <c r="C93" s="9" t="s">
        <v>37</v>
      </c>
      <c r="D93" s="5" t="s">
        <v>13</v>
      </c>
      <c r="E93" s="5" t="s">
        <v>33</v>
      </c>
      <c r="F93" s="32" t="s">
        <v>95</v>
      </c>
      <c r="G93" s="4" t="s">
        <v>91</v>
      </c>
      <c r="H93" s="32" t="s">
        <v>58</v>
      </c>
      <c r="I93" s="5"/>
      <c r="K93" s="45">
        <v>11639373</v>
      </c>
      <c r="L93" s="27" t="s">
        <v>118</v>
      </c>
      <c r="O93" s="5"/>
      <c r="Q93" s="52">
        <v>19528952</v>
      </c>
    </row>
    <row r="94" spans="1:17" x14ac:dyDescent="0.35">
      <c r="C94" s="10"/>
      <c r="D94" s="5" t="s">
        <v>14</v>
      </c>
      <c r="E94" s="5" t="s">
        <v>33</v>
      </c>
      <c r="F94" s="32" t="s">
        <v>95</v>
      </c>
      <c r="G94" s="4" t="s">
        <v>91</v>
      </c>
      <c r="H94" s="32" t="s">
        <v>58</v>
      </c>
      <c r="I94" s="5"/>
      <c r="K94" s="89">
        <v>6018668</v>
      </c>
      <c r="L94" s="27" t="s">
        <v>118</v>
      </c>
      <c r="O94" s="5"/>
      <c r="Q94" s="28">
        <v>9550620</v>
      </c>
    </row>
    <row r="95" spans="1:17" x14ac:dyDescent="0.35">
      <c r="C95" s="10"/>
      <c r="D95" s="5" t="s">
        <v>40</v>
      </c>
      <c r="E95" s="5" t="s">
        <v>33</v>
      </c>
      <c r="F95" s="32" t="s">
        <v>95</v>
      </c>
      <c r="G95" s="4" t="s">
        <v>94</v>
      </c>
      <c r="H95" s="32" t="s">
        <v>58</v>
      </c>
      <c r="I95" s="5"/>
      <c r="K95" s="30">
        <v>5620705</v>
      </c>
      <c r="L95" s="27" t="s">
        <v>118</v>
      </c>
      <c r="O95" s="5"/>
      <c r="Q95" s="65">
        <v>9978332</v>
      </c>
    </row>
    <row r="96" spans="1:17" x14ac:dyDescent="0.35">
      <c r="C96" s="10"/>
      <c r="F96" s="27"/>
      <c r="G96" s="5"/>
      <c r="H96" s="27"/>
      <c r="I96" s="5"/>
      <c r="K96" s="99"/>
      <c r="O96" s="5"/>
      <c r="Q96" s="28"/>
    </row>
    <row r="97" spans="1:17" x14ac:dyDescent="0.35">
      <c r="A97" s="18">
        <v>45040</v>
      </c>
      <c r="B97" s="4" t="s">
        <v>76</v>
      </c>
      <c r="C97" s="9" t="s">
        <v>37</v>
      </c>
      <c r="D97" s="5" t="s">
        <v>13</v>
      </c>
      <c r="E97" s="5" t="s">
        <v>33</v>
      </c>
      <c r="F97" s="32" t="s">
        <v>95</v>
      </c>
      <c r="G97" s="4" t="s">
        <v>91</v>
      </c>
      <c r="H97" s="32" t="s">
        <v>60</v>
      </c>
      <c r="I97" s="8"/>
      <c r="K97" s="45">
        <v>2735171</v>
      </c>
      <c r="L97" s="27" t="s">
        <v>118</v>
      </c>
      <c r="O97" s="5"/>
      <c r="Q97" s="52">
        <v>4691644</v>
      </c>
    </row>
    <row r="98" spans="1:17" x14ac:dyDescent="0.35">
      <c r="C98" s="10"/>
      <c r="D98" s="5" t="s">
        <v>14</v>
      </c>
      <c r="E98" s="5" t="s">
        <v>33</v>
      </c>
      <c r="F98" s="32" t="s">
        <v>95</v>
      </c>
      <c r="G98" s="4" t="s">
        <v>91</v>
      </c>
      <c r="H98" s="32" t="s">
        <v>60</v>
      </c>
      <c r="I98" s="8"/>
      <c r="K98" s="44">
        <v>801456</v>
      </c>
      <c r="L98" s="27" t="s">
        <v>118</v>
      </c>
      <c r="O98" s="5"/>
      <c r="Q98" s="28">
        <v>1401841</v>
      </c>
    </row>
    <row r="99" spans="1:17" x14ac:dyDescent="0.35">
      <c r="C99" s="10"/>
      <c r="D99" s="5" t="s">
        <v>40</v>
      </c>
      <c r="E99" s="5" t="s">
        <v>33</v>
      </c>
      <c r="F99" s="32" t="s">
        <v>95</v>
      </c>
      <c r="G99" s="4" t="s">
        <v>94</v>
      </c>
      <c r="H99" s="32" t="s">
        <v>60</v>
      </c>
      <c r="I99" s="8"/>
      <c r="K99" s="30">
        <v>1933715</v>
      </c>
      <c r="L99" s="27" t="s">
        <v>118</v>
      </c>
      <c r="O99" s="5"/>
      <c r="Q99" s="65">
        <v>3289803</v>
      </c>
    </row>
    <row r="101" spans="1:17" x14ac:dyDescent="0.35">
      <c r="A101" s="18">
        <v>45040</v>
      </c>
      <c r="B101" s="5" t="s">
        <v>16</v>
      </c>
      <c r="C101" s="5" t="s">
        <v>37</v>
      </c>
      <c r="D101" s="5" t="s">
        <v>13</v>
      </c>
      <c r="E101" s="5" t="s">
        <v>33</v>
      </c>
      <c r="F101" s="27" t="s">
        <v>95</v>
      </c>
      <c r="G101" s="5" t="s">
        <v>41</v>
      </c>
      <c r="H101" s="5" t="s">
        <v>39</v>
      </c>
      <c r="I101" s="5" t="s">
        <v>96</v>
      </c>
      <c r="K101" s="7">
        <v>1721220</v>
      </c>
      <c r="L101" s="5" t="s">
        <v>120</v>
      </c>
      <c r="M101" s="5"/>
      <c r="O101" s="5"/>
      <c r="Q101" s="7">
        <v>136503454</v>
      </c>
    </row>
    <row r="102" spans="1:17" x14ac:dyDescent="0.35">
      <c r="A102" s="5" t="s">
        <v>19</v>
      </c>
      <c r="B102" s="5" t="s">
        <v>19</v>
      </c>
      <c r="C102" s="5" t="s">
        <v>19</v>
      </c>
      <c r="D102" s="5" t="s">
        <v>14</v>
      </c>
      <c r="E102" s="5" t="s">
        <v>33</v>
      </c>
      <c r="F102" s="27" t="s">
        <v>95</v>
      </c>
      <c r="G102" s="5" t="s">
        <v>41</v>
      </c>
      <c r="H102" s="5" t="s">
        <v>39</v>
      </c>
      <c r="I102" s="5" t="s">
        <v>96</v>
      </c>
      <c r="K102" s="7">
        <v>0</v>
      </c>
      <c r="L102" s="5" t="s">
        <v>120</v>
      </c>
      <c r="M102" s="5"/>
      <c r="O102" s="5"/>
      <c r="Q102" s="7">
        <v>0</v>
      </c>
    </row>
    <row r="103" spans="1:17" x14ac:dyDescent="0.35">
      <c r="A103" s="5" t="s">
        <v>19</v>
      </c>
      <c r="B103" s="5" t="s">
        <v>19</v>
      </c>
      <c r="C103" s="5" t="s">
        <v>19</v>
      </c>
      <c r="D103" s="5" t="s">
        <v>30</v>
      </c>
      <c r="E103" s="5" t="s">
        <v>33</v>
      </c>
      <c r="F103" s="27" t="s">
        <v>95</v>
      </c>
      <c r="G103" s="5" t="s">
        <v>41</v>
      </c>
      <c r="H103" s="5" t="s">
        <v>39</v>
      </c>
      <c r="I103" s="5" t="s">
        <v>70</v>
      </c>
      <c r="K103" s="7">
        <v>1721220</v>
      </c>
      <c r="L103" s="5" t="s">
        <v>120</v>
      </c>
      <c r="M103" s="5"/>
      <c r="O103" s="5"/>
      <c r="Q103" s="7">
        <v>136503454</v>
      </c>
    </row>
    <row r="104" spans="1:17" x14ac:dyDescent="0.35">
      <c r="A104" s="5" t="s">
        <v>19</v>
      </c>
      <c r="B104" s="5" t="s">
        <v>19</v>
      </c>
      <c r="C104" s="5" t="s">
        <v>19</v>
      </c>
      <c r="D104" s="5" t="s">
        <v>19</v>
      </c>
      <c r="E104" s="5" t="s">
        <v>19</v>
      </c>
      <c r="F104" s="27" t="s">
        <v>19</v>
      </c>
      <c r="G104" s="5" t="s">
        <v>19</v>
      </c>
      <c r="H104" s="5"/>
      <c r="I104" s="5" t="s">
        <v>19</v>
      </c>
      <c r="K104" s="7"/>
      <c r="L104" s="5" t="s">
        <v>19</v>
      </c>
      <c r="M104" s="5"/>
      <c r="O104" s="5"/>
      <c r="Q104" s="7"/>
    </row>
    <row r="105" spans="1:17" x14ac:dyDescent="0.35">
      <c r="A105" s="18">
        <v>45040</v>
      </c>
      <c r="B105" s="5" t="s">
        <v>32</v>
      </c>
      <c r="C105" s="5" t="s">
        <v>37</v>
      </c>
      <c r="D105" s="5" t="s">
        <v>13</v>
      </c>
      <c r="E105" s="5" t="s">
        <v>33</v>
      </c>
      <c r="F105" s="27" t="s">
        <v>95</v>
      </c>
      <c r="G105" s="5" t="s">
        <v>41</v>
      </c>
      <c r="H105" s="5" t="s">
        <v>39</v>
      </c>
      <c r="I105" s="5" t="s">
        <v>97</v>
      </c>
      <c r="K105" s="7">
        <v>710843</v>
      </c>
      <c r="L105" s="5" t="s">
        <v>120</v>
      </c>
      <c r="M105" s="5"/>
      <c r="O105" s="5"/>
      <c r="Q105" s="7">
        <v>65175586</v>
      </c>
    </row>
    <row r="106" spans="1:17" x14ac:dyDescent="0.35">
      <c r="A106" s="5" t="s">
        <v>19</v>
      </c>
      <c r="B106" s="5" t="s">
        <v>19</v>
      </c>
      <c r="C106" s="5" t="s">
        <v>19</v>
      </c>
      <c r="D106" s="5" t="s">
        <v>14</v>
      </c>
      <c r="E106" s="5" t="s">
        <v>33</v>
      </c>
      <c r="F106" s="27" t="s">
        <v>95</v>
      </c>
      <c r="G106" s="5" t="s">
        <v>41</v>
      </c>
      <c r="H106" s="5" t="s">
        <v>39</v>
      </c>
      <c r="I106" s="5" t="s">
        <v>97</v>
      </c>
      <c r="K106" s="7">
        <v>0</v>
      </c>
      <c r="L106" s="5" t="s">
        <v>120</v>
      </c>
      <c r="M106" s="5"/>
      <c r="O106" s="5"/>
      <c r="Q106" s="7">
        <v>0</v>
      </c>
    </row>
    <row r="107" spans="1:17" x14ac:dyDescent="0.35">
      <c r="A107" s="5" t="s">
        <v>19</v>
      </c>
      <c r="B107" s="5" t="s">
        <v>19</v>
      </c>
      <c r="C107" s="5" t="s">
        <v>19</v>
      </c>
      <c r="D107" s="5" t="s">
        <v>30</v>
      </c>
      <c r="E107" s="5" t="s">
        <v>33</v>
      </c>
      <c r="F107" s="27" t="s">
        <v>95</v>
      </c>
      <c r="G107" s="5" t="s">
        <v>41</v>
      </c>
      <c r="H107" s="5" t="s">
        <v>39</v>
      </c>
      <c r="I107" s="5" t="s">
        <v>70</v>
      </c>
      <c r="K107" s="7">
        <v>710843</v>
      </c>
      <c r="L107" s="5" t="s">
        <v>120</v>
      </c>
      <c r="M107" s="5"/>
      <c r="O107" s="5"/>
      <c r="Q107" s="7">
        <v>65175586</v>
      </c>
    </row>
    <row r="108" spans="1:17" x14ac:dyDescent="0.35">
      <c r="A108" s="5" t="s">
        <v>19</v>
      </c>
      <c r="B108" s="5" t="s">
        <v>19</v>
      </c>
      <c r="C108" s="5" t="s">
        <v>19</v>
      </c>
      <c r="D108" s="5" t="s">
        <v>19</v>
      </c>
      <c r="E108" s="5" t="s">
        <v>19</v>
      </c>
      <c r="F108" s="27" t="s">
        <v>19</v>
      </c>
      <c r="G108" s="5" t="s">
        <v>19</v>
      </c>
      <c r="H108" s="5"/>
      <c r="I108" s="5" t="s">
        <v>19</v>
      </c>
      <c r="K108" s="7"/>
      <c r="L108" s="5" t="s">
        <v>19</v>
      </c>
      <c r="M108" s="5"/>
      <c r="O108" s="5"/>
      <c r="Q108" s="7"/>
    </row>
    <row r="109" spans="1:17" x14ac:dyDescent="0.35">
      <c r="A109" s="18">
        <v>45040</v>
      </c>
      <c r="B109" s="5" t="s">
        <v>32</v>
      </c>
      <c r="C109" s="5" t="s">
        <v>37</v>
      </c>
      <c r="D109" s="5" t="s">
        <v>13</v>
      </c>
      <c r="E109" s="5" t="s">
        <v>33</v>
      </c>
      <c r="F109" s="27" t="s">
        <v>95</v>
      </c>
      <c r="G109" s="5" t="s">
        <v>41</v>
      </c>
      <c r="H109" s="5" t="s">
        <v>39</v>
      </c>
      <c r="I109" s="5" t="s">
        <v>96</v>
      </c>
      <c r="K109" s="7">
        <v>748398</v>
      </c>
      <c r="L109" s="5" t="s">
        <v>120</v>
      </c>
      <c r="M109" s="5"/>
      <c r="O109" s="5"/>
      <c r="Q109" s="7">
        <v>63926779</v>
      </c>
    </row>
    <row r="110" spans="1:17" x14ac:dyDescent="0.35">
      <c r="A110" s="5" t="s">
        <v>19</v>
      </c>
      <c r="B110" s="5" t="s">
        <v>19</v>
      </c>
      <c r="C110" s="5" t="s">
        <v>19</v>
      </c>
      <c r="D110" s="5" t="s">
        <v>14</v>
      </c>
      <c r="E110" s="5" t="s">
        <v>33</v>
      </c>
      <c r="F110" s="27" t="s">
        <v>95</v>
      </c>
      <c r="G110" s="5" t="s">
        <v>41</v>
      </c>
      <c r="H110" s="5" t="s">
        <v>39</v>
      </c>
      <c r="I110" s="5" t="s">
        <v>96</v>
      </c>
      <c r="K110" s="7">
        <v>0</v>
      </c>
      <c r="L110" s="5" t="s">
        <v>120</v>
      </c>
      <c r="M110" s="5"/>
      <c r="O110" s="5"/>
      <c r="Q110" s="7">
        <v>0</v>
      </c>
    </row>
    <row r="111" spans="1:17" x14ac:dyDescent="0.35">
      <c r="A111" s="5" t="s">
        <v>19</v>
      </c>
      <c r="B111" s="5" t="s">
        <v>19</v>
      </c>
      <c r="C111" s="5" t="s">
        <v>19</v>
      </c>
      <c r="D111" s="5" t="s">
        <v>30</v>
      </c>
      <c r="E111" s="5" t="s">
        <v>33</v>
      </c>
      <c r="F111" s="27" t="s">
        <v>95</v>
      </c>
      <c r="G111" s="5" t="s">
        <v>41</v>
      </c>
      <c r="H111" s="5" t="s">
        <v>39</v>
      </c>
      <c r="I111" s="5" t="s">
        <v>70</v>
      </c>
      <c r="K111" s="7">
        <v>748398</v>
      </c>
      <c r="L111" s="5" t="s">
        <v>120</v>
      </c>
      <c r="M111" s="5"/>
      <c r="O111" s="5"/>
      <c r="Q111" s="7">
        <v>63926779</v>
      </c>
    </row>
    <row r="112" spans="1:17" x14ac:dyDescent="0.35">
      <c r="A112" s="5" t="s">
        <v>19</v>
      </c>
      <c r="B112" s="5" t="s">
        <v>19</v>
      </c>
      <c r="C112" s="5" t="s">
        <v>19</v>
      </c>
      <c r="D112" s="5" t="s">
        <v>19</v>
      </c>
      <c r="E112" s="5" t="s">
        <v>19</v>
      </c>
      <c r="F112" s="27" t="s">
        <v>19</v>
      </c>
      <c r="G112" s="5" t="s">
        <v>19</v>
      </c>
      <c r="H112" s="5"/>
      <c r="I112" s="5" t="s">
        <v>19</v>
      </c>
      <c r="K112" s="7"/>
      <c r="L112" s="5" t="s">
        <v>19</v>
      </c>
      <c r="M112" s="5"/>
      <c r="O112" s="5"/>
      <c r="Q112" s="7"/>
    </row>
    <row r="113" spans="1:17" x14ac:dyDescent="0.35">
      <c r="A113" s="18">
        <v>45040</v>
      </c>
      <c r="B113" s="5" t="s">
        <v>45</v>
      </c>
      <c r="C113" s="5" t="s">
        <v>37</v>
      </c>
      <c r="D113" s="5" t="s">
        <v>13</v>
      </c>
      <c r="E113" s="5" t="s">
        <v>33</v>
      </c>
      <c r="F113" s="27" t="s">
        <v>95</v>
      </c>
      <c r="G113" s="5" t="s">
        <v>41</v>
      </c>
      <c r="H113" s="5" t="s">
        <v>39</v>
      </c>
      <c r="I113" s="5" t="s">
        <v>97</v>
      </c>
      <c r="K113" s="7">
        <v>714455</v>
      </c>
      <c r="L113" s="5" t="s">
        <v>120</v>
      </c>
      <c r="M113" s="5"/>
      <c r="O113" s="5"/>
      <c r="Q113" s="7">
        <v>67004147</v>
      </c>
    </row>
    <row r="114" spans="1:17" x14ac:dyDescent="0.35">
      <c r="A114" s="5" t="s">
        <v>19</v>
      </c>
      <c r="B114" s="5" t="s">
        <v>19</v>
      </c>
      <c r="C114" s="5" t="s">
        <v>19</v>
      </c>
      <c r="D114" s="5" t="s">
        <v>14</v>
      </c>
      <c r="E114" s="5" t="s">
        <v>33</v>
      </c>
      <c r="F114" s="27" t="s">
        <v>95</v>
      </c>
      <c r="G114" s="5" t="s">
        <v>41</v>
      </c>
      <c r="H114" s="5" t="s">
        <v>39</v>
      </c>
      <c r="I114" s="5" t="s">
        <v>97</v>
      </c>
      <c r="K114" s="7">
        <v>0</v>
      </c>
      <c r="L114" s="5" t="s">
        <v>120</v>
      </c>
      <c r="M114" s="5"/>
      <c r="O114" s="5"/>
      <c r="Q114" s="7">
        <v>0</v>
      </c>
    </row>
    <row r="115" spans="1:17" x14ac:dyDescent="0.35">
      <c r="A115" s="5" t="s">
        <v>19</v>
      </c>
      <c r="B115" s="5" t="s">
        <v>19</v>
      </c>
      <c r="C115" s="5" t="s">
        <v>19</v>
      </c>
      <c r="D115" s="5" t="s">
        <v>30</v>
      </c>
      <c r="E115" s="5" t="s">
        <v>33</v>
      </c>
      <c r="F115" s="27" t="s">
        <v>95</v>
      </c>
      <c r="G115" s="5" t="s">
        <v>41</v>
      </c>
      <c r="H115" s="5" t="s">
        <v>39</v>
      </c>
      <c r="I115" s="5" t="s">
        <v>70</v>
      </c>
      <c r="K115" s="7">
        <v>714455</v>
      </c>
      <c r="L115" s="5" t="s">
        <v>120</v>
      </c>
      <c r="M115" s="5"/>
      <c r="O115" s="5"/>
      <c r="Q115" s="7">
        <v>67004147</v>
      </c>
    </row>
    <row r="116" spans="1:17" x14ac:dyDescent="0.35">
      <c r="A116" s="5" t="s">
        <v>19</v>
      </c>
      <c r="B116" s="5" t="s">
        <v>19</v>
      </c>
      <c r="C116" s="5" t="s">
        <v>19</v>
      </c>
      <c r="D116" s="5" t="s">
        <v>19</v>
      </c>
      <c r="E116" s="5" t="s">
        <v>19</v>
      </c>
      <c r="F116" s="27" t="s">
        <v>19</v>
      </c>
      <c r="G116" s="5" t="s">
        <v>19</v>
      </c>
      <c r="H116" s="5"/>
      <c r="I116" s="5" t="s">
        <v>19</v>
      </c>
      <c r="K116" s="7"/>
      <c r="L116" s="5" t="s">
        <v>19</v>
      </c>
      <c r="M116" s="5"/>
      <c r="O116" s="5"/>
      <c r="Q116" s="7"/>
    </row>
    <row r="117" spans="1:17" x14ac:dyDescent="0.35">
      <c r="A117" s="18">
        <v>45040</v>
      </c>
      <c r="B117" s="5" t="s">
        <v>48</v>
      </c>
      <c r="C117" s="5" t="s">
        <v>37</v>
      </c>
      <c r="D117" s="5" t="s">
        <v>13</v>
      </c>
      <c r="E117" s="5" t="s">
        <v>33</v>
      </c>
      <c r="F117" s="27" t="s">
        <v>95</v>
      </c>
      <c r="G117" s="5" t="s">
        <v>41</v>
      </c>
      <c r="H117" s="5" t="s">
        <v>39</v>
      </c>
      <c r="I117" s="5" t="s">
        <v>96</v>
      </c>
      <c r="K117" s="7">
        <v>1461857</v>
      </c>
      <c r="L117" s="5" t="s">
        <v>120</v>
      </c>
      <c r="M117" s="5"/>
      <c r="O117" s="5"/>
      <c r="Q117" s="7">
        <v>159587587</v>
      </c>
    </row>
    <row r="118" spans="1:17" x14ac:dyDescent="0.35">
      <c r="A118" s="5" t="s">
        <v>19</v>
      </c>
      <c r="B118" s="5" t="s">
        <v>19</v>
      </c>
      <c r="C118" s="5" t="s">
        <v>19</v>
      </c>
      <c r="D118" s="5" t="s">
        <v>14</v>
      </c>
      <c r="E118" s="5" t="s">
        <v>33</v>
      </c>
      <c r="F118" s="27" t="s">
        <v>95</v>
      </c>
      <c r="G118" s="5" t="s">
        <v>41</v>
      </c>
      <c r="H118" s="5" t="s">
        <v>39</v>
      </c>
      <c r="I118" s="5" t="s">
        <v>96</v>
      </c>
      <c r="K118" s="7">
        <v>0</v>
      </c>
      <c r="L118" s="5" t="s">
        <v>120</v>
      </c>
      <c r="M118" s="5"/>
      <c r="O118" s="5"/>
      <c r="Q118" s="7">
        <v>0</v>
      </c>
    </row>
    <row r="119" spans="1:17" x14ac:dyDescent="0.35">
      <c r="A119" s="5" t="s">
        <v>19</v>
      </c>
      <c r="B119" s="5" t="s">
        <v>19</v>
      </c>
      <c r="C119" s="5" t="s">
        <v>19</v>
      </c>
      <c r="D119" s="5" t="s">
        <v>30</v>
      </c>
      <c r="E119" s="5" t="s">
        <v>33</v>
      </c>
      <c r="F119" s="27" t="s">
        <v>95</v>
      </c>
      <c r="G119" s="5" t="s">
        <v>41</v>
      </c>
      <c r="H119" s="5" t="s">
        <v>39</v>
      </c>
      <c r="I119" s="5" t="s">
        <v>70</v>
      </c>
      <c r="K119" s="7">
        <v>1461857</v>
      </c>
      <c r="L119" s="5" t="s">
        <v>120</v>
      </c>
      <c r="M119" s="5"/>
      <c r="O119" s="5"/>
      <c r="Q119" s="7">
        <v>159587587</v>
      </c>
    </row>
    <row r="120" spans="1:17" x14ac:dyDescent="0.35">
      <c r="A120" s="5" t="s">
        <v>19</v>
      </c>
      <c r="B120" s="5" t="s">
        <v>19</v>
      </c>
      <c r="C120" s="5" t="s">
        <v>19</v>
      </c>
      <c r="D120" s="5" t="s">
        <v>19</v>
      </c>
      <c r="E120" s="5" t="s">
        <v>19</v>
      </c>
      <c r="F120" s="27" t="s">
        <v>19</v>
      </c>
      <c r="G120" s="5" t="s">
        <v>19</v>
      </c>
      <c r="H120" s="5"/>
      <c r="I120" s="5" t="s">
        <v>19</v>
      </c>
      <c r="K120" s="7"/>
      <c r="L120" s="5" t="s">
        <v>19</v>
      </c>
      <c r="M120" s="5"/>
      <c r="O120" s="5"/>
      <c r="Q120" s="7"/>
    </row>
    <row r="121" spans="1:17" x14ac:dyDescent="0.35">
      <c r="A121" s="18">
        <v>45040</v>
      </c>
      <c r="B121" s="5" t="s">
        <v>51</v>
      </c>
      <c r="C121" s="5" t="s">
        <v>37</v>
      </c>
      <c r="D121" s="5" t="s">
        <v>13</v>
      </c>
      <c r="E121" s="5" t="s">
        <v>33</v>
      </c>
      <c r="F121" s="27" t="s">
        <v>95</v>
      </c>
      <c r="G121" s="5" t="s">
        <v>41</v>
      </c>
      <c r="H121" s="5" t="s">
        <v>39</v>
      </c>
      <c r="I121" s="5" t="s">
        <v>97</v>
      </c>
      <c r="K121" s="7">
        <v>747171</v>
      </c>
      <c r="L121" s="5" t="s">
        <v>120</v>
      </c>
      <c r="M121" s="5"/>
      <c r="O121" s="5"/>
      <c r="Q121" s="7">
        <v>84804660</v>
      </c>
    </row>
    <row r="122" spans="1:17" x14ac:dyDescent="0.35">
      <c r="A122" s="5" t="s">
        <v>19</v>
      </c>
      <c r="B122" s="5" t="s">
        <v>19</v>
      </c>
      <c r="C122" s="5" t="s">
        <v>19</v>
      </c>
      <c r="D122" s="5" t="s">
        <v>14</v>
      </c>
      <c r="E122" s="5" t="s">
        <v>33</v>
      </c>
      <c r="F122" s="27" t="s">
        <v>95</v>
      </c>
      <c r="G122" s="5" t="s">
        <v>41</v>
      </c>
      <c r="H122" s="5" t="s">
        <v>39</v>
      </c>
      <c r="I122" s="5" t="s">
        <v>97</v>
      </c>
      <c r="K122" s="7">
        <v>0</v>
      </c>
      <c r="L122" s="5" t="s">
        <v>120</v>
      </c>
      <c r="M122" s="5"/>
      <c r="O122" s="5"/>
      <c r="Q122" s="7">
        <v>0</v>
      </c>
    </row>
    <row r="123" spans="1:17" x14ac:dyDescent="0.35">
      <c r="A123" s="5" t="s">
        <v>19</v>
      </c>
      <c r="B123" s="5" t="s">
        <v>19</v>
      </c>
      <c r="C123" s="5" t="s">
        <v>19</v>
      </c>
      <c r="D123" s="5" t="s">
        <v>30</v>
      </c>
      <c r="E123" s="5" t="s">
        <v>33</v>
      </c>
      <c r="F123" s="27" t="s">
        <v>95</v>
      </c>
      <c r="G123" s="5" t="s">
        <v>41</v>
      </c>
      <c r="H123" s="5" t="s">
        <v>39</v>
      </c>
      <c r="I123" s="5" t="s">
        <v>70</v>
      </c>
      <c r="K123" s="7">
        <v>747171</v>
      </c>
      <c r="L123" s="5" t="s">
        <v>120</v>
      </c>
      <c r="M123" s="5"/>
      <c r="O123" s="5"/>
      <c r="Q123" s="7">
        <v>84804660</v>
      </c>
    </row>
    <row r="124" spans="1:17" x14ac:dyDescent="0.35">
      <c r="A124" s="5" t="s">
        <v>19</v>
      </c>
      <c r="B124" s="5" t="s">
        <v>19</v>
      </c>
      <c r="C124" s="5" t="s">
        <v>19</v>
      </c>
      <c r="D124" s="5" t="s">
        <v>19</v>
      </c>
      <c r="E124" s="5" t="s">
        <v>19</v>
      </c>
      <c r="F124" s="27" t="s">
        <v>19</v>
      </c>
      <c r="G124" s="5" t="s">
        <v>19</v>
      </c>
      <c r="H124" s="5"/>
      <c r="I124" s="5" t="s">
        <v>19</v>
      </c>
      <c r="K124" s="7"/>
      <c r="L124" s="5" t="s">
        <v>19</v>
      </c>
      <c r="M124" s="5"/>
      <c r="O124" s="5"/>
      <c r="Q124" s="7"/>
    </row>
    <row r="125" spans="1:17" x14ac:dyDescent="0.35">
      <c r="A125" s="18">
        <v>45040</v>
      </c>
      <c r="B125" s="5" t="s">
        <v>59</v>
      </c>
      <c r="C125" s="5" t="s">
        <v>37</v>
      </c>
      <c r="D125" s="5" t="s">
        <v>13</v>
      </c>
      <c r="E125" s="5" t="s">
        <v>33</v>
      </c>
      <c r="F125" s="27" t="s">
        <v>95</v>
      </c>
      <c r="G125" s="5" t="s">
        <v>41</v>
      </c>
      <c r="H125" s="5" t="s">
        <v>39</v>
      </c>
      <c r="I125" s="5" t="s">
        <v>96</v>
      </c>
      <c r="K125" s="7">
        <v>732285</v>
      </c>
      <c r="L125" s="5" t="s">
        <v>120</v>
      </c>
      <c r="M125" s="5"/>
      <c r="O125" s="5"/>
      <c r="Q125" s="7">
        <v>84945573</v>
      </c>
    </row>
    <row r="126" spans="1:17" x14ac:dyDescent="0.35">
      <c r="A126" s="5" t="s">
        <v>19</v>
      </c>
      <c r="B126" s="5" t="s">
        <v>19</v>
      </c>
      <c r="C126" s="5" t="s">
        <v>19</v>
      </c>
      <c r="D126" s="5" t="s">
        <v>14</v>
      </c>
      <c r="E126" s="5" t="s">
        <v>33</v>
      </c>
      <c r="F126" s="27" t="s">
        <v>95</v>
      </c>
      <c r="G126" s="5" t="s">
        <v>41</v>
      </c>
      <c r="H126" s="5" t="s">
        <v>39</v>
      </c>
      <c r="I126" s="5" t="s">
        <v>96</v>
      </c>
      <c r="K126" s="7">
        <v>0</v>
      </c>
      <c r="L126" s="5" t="s">
        <v>120</v>
      </c>
      <c r="M126" s="5"/>
      <c r="O126" s="5"/>
      <c r="Q126" s="7">
        <v>0</v>
      </c>
    </row>
    <row r="127" spans="1:17" x14ac:dyDescent="0.35">
      <c r="A127" s="5" t="s">
        <v>19</v>
      </c>
      <c r="B127" s="5" t="s">
        <v>19</v>
      </c>
      <c r="C127" s="5" t="s">
        <v>19</v>
      </c>
      <c r="D127" s="5" t="s">
        <v>30</v>
      </c>
      <c r="E127" s="5" t="s">
        <v>33</v>
      </c>
      <c r="F127" s="27" t="s">
        <v>95</v>
      </c>
      <c r="G127" s="5" t="s">
        <v>41</v>
      </c>
      <c r="H127" s="5" t="s">
        <v>39</v>
      </c>
      <c r="I127" s="5" t="s">
        <v>70</v>
      </c>
      <c r="K127" s="7">
        <v>732285</v>
      </c>
      <c r="L127" s="5" t="s">
        <v>120</v>
      </c>
      <c r="M127" s="5"/>
      <c r="O127" s="5"/>
      <c r="Q127" s="7">
        <v>84945573</v>
      </c>
    </row>
    <row r="128" spans="1:17" x14ac:dyDescent="0.35">
      <c r="A128" s="5" t="s">
        <v>19</v>
      </c>
      <c r="B128" s="5" t="s">
        <v>19</v>
      </c>
      <c r="C128" s="5" t="s">
        <v>19</v>
      </c>
      <c r="D128" s="5" t="s">
        <v>19</v>
      </c>
      <c r="E128" s="5" t="s">
        <v>19</v>
      </c>
      <c r="F128" s="27" t="s">
        <v>19</v>
      </c>
      <c r="G128" s="5" t="s">
        <v>19</v>
      </c>
      <c r="H128" s="5"/>
      <c r="I128" s="5" t="s">
        <v>19</v>
      </c>
      <c r="K128" s="7"/>
      <c r="L128" s="5" t="s">
        <v>19</v>
      </c>
      <c r="M128" s="5"/>
      <c r="O128" s="5"/>
      <c r="Q128" s="7"/>
    </row>
    <row r="129" spans="1:17" x14ac:dyDescent="0.35">
      <c r="A129" s="18">
        <v>45040</v>
      </c>
      <c r="B129" s="5" t="s">
        <v>61</v>
      </c>
      <c r="C129" s="5" t="s">
        <v>37</v>
      </c>
      <c r="D129" s="5" t="s">
        <v>13</v>
      </c>
      <c r="E129" s="5" t="s">
        <v>33</v>
      </c>
      <c r="F129" s="27" t="s">
        <v>95</v>
      </c>
      <c r="G129" s="5" t="s">
        <v>41</v>
      </c>
      <c r="H129" s="5" t="s">
        <v>39</v>
      </c>
      <c r="I129" s="5" t="s">
        <v>97</v>
      </c>
      <c r="K129" s="7">
        <v>717040</v>
      </c>
      <c r="L129" s="5" t="s">
        <v>120</v>
      </c>
      <c r="M129" s="5"/>
      <c r="O129" s="5"/>
      <c r="Q129" s="7">
        <v>79881624</v>
      </c>
    </row>
    <row r="130" spans="1:17" x14ac:dyDescent="0.35">
      <c r="A130" s="5" t="s">
        <v>19</v>
      </c>
      <c r="B130" s="5" t="s">
        <v>19</v>
      </c>
      <c r="C130" s="5" t="s">
        <v>19</v>
      </c>
      <c r="D130" s="5" t="s">
        <v>14</v>
      </c>
      <c r="E130" s="5" t="s">
        <v>33</v>
      </c>
      <c r="F130" s="27" t="s">
        <v>95</v>
      </c>
      <c r="G130" s="5" t="s">
        <v>41</v>
      </c>
      <c r="H130" s="5" t="s">
        <v>39</v>
      </c>
      <c r="I130" s="5" t="s">
        <v>97</v>
      </c>
      <c r="K130" s="7">
        <v>0</v>
      </c>
      <c r="L130" s="5" t="s">
        <v>120</v>
      </c>
      <c r="M130" s="5"/>
      <c r="O130" s="5"/>
      <c r="Q130" s="7">
        <v>0</v>
      </c>
    </row>
    <row r="131" spans="1:17" x14ac:dyDescent="0.35">
      <c r="A131" s="5" t="s">
        <v>19</v>
      </c>
      <c r="B131" s="5" t="s">
        <v>19</v>
      </c>
      <c r="C131" s="5" t="s">
        <v>19</v>
      </c>
      <c r="D131" s="5" t="s">
        <v>30</v>
      </c>
      <c r="E131" s="5" t="s">
        <v>33</v>
      </c>
      <c r="F131" s="27" t="s">
        <v>95</v>
      </c>
      <c r="G131" s="5" t="s">
        <v>41</v>
      </c>
      <c r="H131" s="5" t="s">
        <v>39</v>
      </c>
      <c r="I131" s="5" t="s">
        <v>70</v>
      </c>
      <c r="K131" s="7">
        <v>717040</v>
      </c>
      <c r="L131" s="5" t="s">
        <v>120</v>
      </c>
      <c r="M131" s="5"/>
      <c r="O131" s="5"/>
      <c r="Q131" s="7">
        <v>79881624</v>
      </c>
    </row>
    <row r="132" spans="1:17" x14ac:dyDescent="0.35">
      <c r="A132" s="5" t="s">
        <v>19</v>
      </c>
      <c r="B132" s="5" t="s">
        <v>19</v>
      </c>
      <c r="C132" s="5" t="s">
        <v>19</v>
      </c>
      <c r="D132" s="5" t="s">
        <v>19</v>
      </c>
      <c r="E132" s="5" t="s">
        <v>19</v>
      </c>
      <c r="F132" s="27" t="s">
        <v>19</v>
      </c>
      <c r="G132" s="5" t="s">
        <v>19</v>
      </c>
      <c r="H132" s="5"/>
      <c r="I132" s="5" t="s">
        <v>19</v>
      </c>
      <c r="K132" s="7"/>
      <c r="L132" s="5" t="s">
        <v>19</v>
      </c>
      <c r="M132" s="5"/>
      <c r="O132" s="5"/>
      <c r="Q132" s="7"/>
    </row>
    <row r="133" spans="1:17" x14ac:dyDescent="0.35">
      <c r="A133" s="18">
        <v>45040</v>
      </c>
      <c r="B133" s="5" t="s">
        <v>61</v>
      </c>
      <c r="C133" s="5" t="s">
        <v>37</v>
      </c>
      <c r="D133" s="5" t="s">
        <v>13</v>
      </c>
      <c r="E133" s="5" t="s">
        <v>33</v>
      </c>
      <c r="F133" s="27" t="s">
        <v>95</v>
      </c>
      <c r="G133" s="5" t="s">
        <v>41</v>
      </c>
      <c r="H133" s="5" t="s">
        <v>39</v>
      </c>
      <c r="I133" s="5" t="s">
        <v>96</v>
      </c>
      <c r="K133" s="7">
        <v>2849592</v>
      </c>
      <c r="L133" s="5" t="s">
        <v>120</v>
      </c>
      <c r="M133" s="5"/>
      <c r="O133" s="5"/>
      <c r="Q133" s="7">
        <v>309237418</v>
      </c>
    </row>
    <row r="134" spans="1:17" x14ac:dyDescent="0.35">
      <c r="A134" s="5" t="s">
        <v>19</v>
      </c>
      <c r="B134" s="5" t="s">
        <v>19</v>
      </c>
      <c r="C134" s="5" t="s">
        <v>19</v>
      </c>
      <c r="D134" s="5" t="s">
        <v>14</v>
      </c>
      <c r="E134" s="5" t="s">
        <v>33</v>
      </c>
      <c r="F134" s="27" t="s">
        <v>95</v>
      </c>
      <c r="G134" s="5" t="s">
        <v>41</v>
      </c>
      <c r="H134" s="5" t="s">
        <v>39</v>
      </c>
      <c r="I134" s="5" t="s">
        <v>96</v>
      </c>
      <c r="K134" s="7">
        <v>0</v>
      </c>
      <c r="L134" s="5" t="s">
        <v>120</v>
      </c>
      <c r="M134" s="5"/>
      <c r="O134" s="5"/>
      <c r="Q134" s="7">
        <v>0</v>
      </c>
    </row>
    <row r="135" spans="1:17" x14ac:dyDescent="0.35">
      <c r="A135" s="5" t="s">
        <v>19</v>
      </c>
      <c r="B135" s="5" t="s">
        <v>19</v>
      </c>
      <c r="C135" s="5" t="s">
        <v>19</v>
      </c>
      <c r="D135" s="5" t="s">
        <v>30</v>
      </c>
      <c r="E135" s="5" t="s">
        <v>33</v>
      </c>
      <c r="F135" s="27" t="s">
        <v>95</v>
      </c>
      <c r="G135" s="5" t="s">
        <v>41</v>
      </c>
      <c r="H135" s="5" t="s">
        <v>39</v>
      </c>
      <c r="I135" s="5" t="s">
        <v>70</v>
      </c>
      <c r="K135" s="7">
        <v>2849592</v>
      </c>
      <c r="L135" s="5" t="s">
        <v>120</v>
      </c>
      <c r="M135" s="5"/>
      <c r="O135" s="5"/>
      <c r="Q135" s="7">
        <v>309237418</v>
      </c>
    </row>
    <row r="136" spans="1:17" x14ac:dyDescent="0.35">
      <c r="A136" s="5" t="s">
        <v>19</v>
      </c>
      <c r="B136" s="5" t="s">
        <v>19</v>
      </c>
      <c r="C136" s="5" t="s">
        <v>19</v>
      </c>
      <c r="D136" s="5" t="s">
        <v>19</v>
      </c>
      <c r="E136" s="5" t="s">
        <v>19</v>
      </c>
      <c r="F136" s="27" t="s">
        <v>19</v>
      </c>
      <c r="G136" s="5" t="s">
        <v>19</v>
      </c>
      <c r="H136" s="5"/>
      <c r="I136" s="5" t="s">
        <v>19</v>
      </c>
      <c r="K136" s="7"/>
      <c r="L136" s="5" t="s">
        <v>19</v>
      </c>
      <c r="M136" s="5"/>
      <c r="O136" s="5"/>
      <c r="Q136" s="7"/>
    </row>
    <row r="137" spans="1:17" x14ac:dyDescent="0.35">
      <c r="A137" s="18">
        <v>45040</v>
      </c>
      <c r="B137" s="5" t="s">
        <v>63</v>
      </c>
      <c r="C137" s="5" t="s">
        <v>37</v>
      </c>
      <c r="D137" s="5" t="s">
        <v>13</v>
      </c>
      <c r="E137" s="5" t="s">
        <v>33</v>
      </c>
      <c r="F137" s="27" t="s">
        <v>95</v>
      </c>
      <c r="G137" s="5" t="s">
        <v>41</v>
      </c>
      <c r="H137" s="5" t="s">
        <v>39</v>
      </c>
      <c r="I137" s="5" t="s">
        <v>97</v>
      </c>
      <c r="K137" s="7">
        <v>950568</v>
      </c>
      <c r="L137" s="5" t="s">
        <v>120</v>
      </c>
      <c r="M137" s="5"/>
      <c r="O137" s="5"/>
      <c r="Q137" s="7">
        <v>116313132</v>
      </c>
    </row>
    <row r="138" spans="1:17" x14ac:dyDescent="0.35">
      <c r="A138" s="5" t="s">
        <v>19</v>
      </c>
      <c r="B138" s="5" t="s">
        <v>19</v>
      </c>
      <c r="C138" s="5" t="s">
        <v>19</v>
      </c>
      <c r="D138" s="5" t="s">
        <v>14</v>
      </c>
      <c r="E138" s="5" t="s">
        <v>33</v>
      </c>
      <c r="F138" s="27" t="s">
        <v>95</v>
      </c>
      <c r="G138" s="5" t="s">
        <v>41</v>
      </c>
      <c r="H138" s="5" t="s">
        <v>39</v>
      </c>
      <c r="I138" s="5" t="s">
        <v>97</v>
      </c>
      <c r="K138" s="7">
        <v>0</v>
      </c>
      <c r="L138" s="5" t="s">
        <v>120</v>
      </c>
      <c r="M138" s="5"/>
      <c r="O138" s="5"/>
      <c r="Q138" s="7">
        <v>0</v>
      </c>
    </row>
    <row r="139" spans="1:17" x14ac:dyDescent="0.35">
      <c r="A139" s="5" t="s">
        <v>19</v>
      </c>
      <c r="B139" s="5" t="s">
        <v>19</v>
      </c>
      <c r="C139" s="5" t="s">
        <v>19</v>
      </c>
      <c r="D139" s="5" t="s">
        <v>30</v>
      </c>
      <c r="E139" s="5" t="s">
        <v>33</v>
      </c>
      <c r="F139" s="27" t="s">
        <v>95</v>
      </c>
      <c r="G139" s="5" t="s">
        <v>41</v>
      </c>
      <c r="H139" s="5" t="s">
        <v>39</v>
      </c>
      <c r="I139" s="5" t="s">
        <v>70</v>
      </c>
      <c r="K139" s="7">
        <v>950568</v>
      </c>
      <c r="L139" s="5" t="s">
        <v>120</v>
      </c>
      <c r="M139" s="5"/>
      <c r="O139" s="5"/>
      <c r="Q139" s="7">
        <v>116313132</v>
      </c>
    </row>
    <row r="140" spans="1:17" x14ac:dyDescent="0.35">
      <c r="A140" s="5" t="s">
        <v>19</v>
      </c>
      <c r="B140" s="5" t="s">
        <v>19</v>
      </c>
      <c r="C140" s="5" t="s">
        <v>19</v>
      </c>
      <c r="D140" s="5" t="s">
        <v>19</v>
      </c>
      <c r="E140" s="5" t="s">
        <v>19</v>
      </c>
      <c r="F140" s="27" t="s">
        <v>19</v>
      </c>
      <c r="G140" s="5" t="s">
        <v>19</v>
      </c>
      <c r="H140" s="5"/>
      <c r="I140" s="5" t="s">
        <v>19</v>
      </c>
      <c r="K140" s="7"/>
      <c r="L140" s="5" t="s">
        <v>19</v>
      </c>
      <c r="M140" s="5"/>
      <c r="O140" s="5"/>
      <c r="Q140" s="7"/>
    </row>
    <row r="141" spans="1:17" x14ac:dyDescent="0.35">
      <c r="A141" s="18">
        <v>45040</v>
      </c>
      <c r="B141" s="5" t="s">
        <v>63</v>
      </c>
      <c r="C141" s="5" t="s">
        <v>37</v>
      </c>
      <c r="D141" s="5" t="s">
        <v>13</v>
      </c>
      <c r="E141" s="5" t="s">
        <v>33</v>
      </c>
      <c r="F141" s="27" t="s">
        <v>95</v>
      </c>
      <c r="G141" s="5" t="s">
        <v>41</v>
      </c>
      <c r="H141" s="5" t="s">
        <v>39</v>
      </c>
      <c r="I141" s="5" t="s">
        <v>96</v>
      </c>
      <c r="K141" s="7">
        <v>1948597</v>
      </c>
      <c r="L141" s="5" t="s">
        <v>120</v>
      </c>
      <c r="M141" s="5"/>
      <c r="O141" s="5"/>
      <c r="Q141" s="7">
        <v>190430613</v>
      </c>
    </row>
    <row r="142" spans="1:17" x14ac:dyDescent="0.35">
      <c r="A142" s="5" t="s">
        <v>19</v>
      </c>
      <c r="B142" s="5" t="s">
        <v>19</v>
      </c>
      <c r="C142" s="5" t="s">
        <v>19</v>
      </c>
      <c r="D142" s="5" t="s">
        <v>14</v>
      </c>
      <c r="E142" s="5" t="s">
        <v>33</v>
      </c>
      <c r="F142" s="27" t="s">
        <v>95</v>
      </c>
      <c r="G142" s="5" t="s">
        <v>41</v>
      </c>
      <c r="H142" s="5" t="s">
        <v>39</v>
      </c>
      <c r="I142" s="5" t="s">
        <v>96</v>
      </c>
      <c r="K142" s="7">
        <v>0</v>
      </c>
      <c r="L142" s="5" t="s">
        <v>120</v>
      </c>
      <c r="M142" s="5"/>
      <c r="O142" s="5"/>
      <c r="Q142" s="7">
        <v>0</v>
      </c>
    </row>
    <row r="143" spans="1:17" x14ac:dyDescent="0.35">
      <c r="A143" s="5" t="s">
        <v>19</v>
      </c>
      <c r="B143" s="5" t="s">
        <v>19</v>
      </c>
      <c r="C143" s="5" t="s">
        <v>19</v>
      </c>
      <c r="D143" s="5" t="s">
        <v>30</v>
      </c>
      <c r="E143" s="5" t="s">
        <v>33</v>
      </c>
      <c r="F143" s="27" t="s">
        <v>95</v>
      </c>
      <c r="G143" s="5" t="s">
        <v>41</v>
      </c>
      <c r="H143" s="5" t="s">
        <v>39</v>
      </c>
      <c r="I143" s="5" t="s">
        <v>70</v>
      </c>
      <c r="K143" s="7">
        <v>1948597</v>
      </c>
      <c r="L143" s="5" t="s">
        <v>120</v>
      </c>
      <c r="M143" s="5"/>
      <c r="O143" s="5"/>
      <c r="Q143" s="7">
        <v>190430613</v>
      </c>
    </row>
    <row r="144" spans="1:17" x14ac:dyDescent="0.35">
      <c r="A144" s="5" t="s">
        <v>19</v>
      </c>
      <c r="B144" s="5" t="s">
        <v>19</v>
      </c>
      <c r="C144" s="5" t="s">
        <v>19</v>
      </c>
      <c r="D144" s="5" t="s">
        <v>19</v>
      </c>
      <c r="E144" s="5" t="s">
        <v>19</v>
      </c>
      <c r="F144" s="27" t="s">
        <v>19</v>
      </c>
      <c r="G144" s="5" t="s">
        <v>19</v>
      </c>
      <c r="H144" s="5"/>
      <c r="I144" s="5" t="s">
        <v>19</v>
      </c>
      <c r="K144" s="7"/>
      <c r="L144" s="5" t="s">
        <v>19</v>
      </c>
      <c r="M144" s="5"/>
      <c r="O144" s="5"/>
      <c r="Q144" s="7"/>
    </row>
    <row r="145" spans="1:17" x14ac:dyDescent="0.35">
      <c r="A145" s="18">
        <v>45040</v>
      </c>
      <c r="B145" s="5" t="s">
        <v>62</v>
      </c>
      <c r="C145" s="5" t="s">
        <v>37</v>
      </c>
      <c r="D145" s="5" t="s">
        <v>13</v>
      </c>
      <c r="E145" s="5" t="s">
        <v>33</v>
      </c>
      <c r="F145" s="27" t="s">
        <v>95</v>
      </c>
      <c r="G145" s="5" t="s">
        <v>41</v>
      </c>
      <c r="H145" s="5" t="s">
        <v>39</v>
      </c>
      <c r="I145" s="5" t="s">
        <v>96</v>
      </c>
      <c r="K145" s="7">
        <v>936164</v>
      </c>
      <c r="L145" s="5" t="s">
        <v>120</v>
      </c>
      <c r="M145" s="5"/>
      <c r="O145" s="5"/>
      <c r="Q145" s="7">
        <v>91376386</v>
      </c>
    </row>
    <row r="146" spans="1:17" x14ac:dyDescent="0.35">
      <c r="A146" s="5" t="s">
        <v>19</v>
      </c>
      <c r="B146" s="5" t="s">
        <v>19</v>
      </c>
      <c r="C146" s="5" t="s">
        <v>19</v>
      </c>
      <c r="D146" s="5" t="s">
        <v>14</v>
      </c>
      <c r="E146" s="5" t="s">
        <v>33</v>
      </c>
      <c r="F146" s="27" t="s">
        <v>95</v>
      </c>
      <c r="G146" s="5" t="s">
        <v>41</v>
      </c>
      <c r="H146" s="5" t="s">
        <v>39</v>
      </c>
      <c r="I146" s="5" t="s">
        <v>96</v>
      </c>
      <c r="K146" s="7">
        <v>0</v>
      </c>
      <c r="L146" s="5" t="s">
        <v>120</v>
      </c>
      <c r="M146" s="5"/>
      <c r="O146" s="5"/>
      <c r="Q146" s="7">
        <v>0</v>
      </c>
    </row>
    <row r="147" spans="1:17" x14ac:dyDescent="0.35">
      <c r="A147" s="5" t="s">
        <v>19</v>
      </c>
      <c r="B147" s="5" t="s">
        <v>19</v>
      </c>
      <c r="C147" s="5" t="s">
        <v>19</v>
      </c>
      <c r="D147" s="5" t="s">
        <v>30</v>
      </c>
      <c r="E147" s="5" t="s">
        <v>33</v>
      </c>
      <c r="F147" s="27" t="s">
        <v>95</v>
      </c>
      <c r="G147" s="5" t="s">
        <v>41</v>
      </c>
      <c r="H147" s="5" t="s">
        <v>39</v>
      </c>
      <c r="I147" s="5" t="s">
        <v>70</v>
      </c>
      <c r="K147" s="7">
        <v>936164</v>
      </c>
      <c r="L147" s="5" t="s">
        <v>120</v>
      </c>
      <c r="M147" s="5"/>
      <c r="O147" s="5"/>
      <c r="Q147" s="7">
        <v>91376386</v>
      </c>
    </row>
    <row r="148" spans="1:17" x14ac:dyDescent="0.35">
      <c r="A148" s="5" t="s">
        <v>19</v>
      </c>
      <c r="B148" s="5" t="s">
        <v>19</v>
      </c>
      <c r="C148" s="5" t="s">
        <v>19</v>
      </c>
      <c r="D148" s="5" t="s">
        <v>19</v>
      </c>
      <c r="E148" s="5" t="s">
        <v>19</v>
      </c>
      <c r="F148" s="27" t="s">
        <v>19</v>
      </c>
      <c r="G148" s="5" t="s">
        <v>19</v>
      </c>
      <c r="H148" s="5"/>
      <c r="I148" s="5" t="s">
        <v>19</v>
      </c>
      <c r="K148" s="7"/>
      <c r="L148" s="5" t="s">
        <v>19</v>
      </c>
      <c r="M148" s="5"/>
      <c r="O148" s="5"/>
      <c r="Q148" s="7"/>
    </row>
    <row r="149" spans="1:17" x14ac:dyDescent="0.35">
      <c r="A149" s="18">
        <v>45040</v>
      </c>
      <c r="B149" s="5" t="s">
        <v>65</v>
      </c>
      <c r="C149" s="5" t="s">
        <v>37</v>
      </c>
      <c r="D149" s="5" t="s">
        <v>13</v>
      </c>
      <c r="E149" s="5" t="s">
        <v>33</v>
      </c>
      <c r="F149" s="27" t="s">
        <v>95</v>
      </c>
      <c r="G149" s="5" t="s">
        <v>41</v>
      </c>
      <c r="H149" s="5" t="s">
        <v>39</v>
      </c>
      <c r="I149" s="5" t="s">
        <v>61</v>
      </c>
      <c r="K149" s="7">
        <v>1471121</v>
      </c>
      <c r="L149" s="5" t="s">
        <v>120</v>
      </c>
      <c r="M149" s="5"/>
      <c r="O149" s="5"/>
      <c r="Q149" s="7">
        <v>137468212</v>
      </c>
    </row>
    <row r="150" spans="1:17" x14ac:dyDescent="0.35">
      <c r="A150" s="5" t="s">
        <v>19</v>
      </c>
      <c r="B150" s="5" t="s">
        <v>19</v>
      </c>
      <c r="C150" s="5" t="s">
        <v>19</v>
      </c>
      <c r="D150" s="5" t="s">
        <v>14</v>
      </c>
      <c r="E150" s="5" t="s">
        <v>33</v>
      </c>
      <c r="F150" s="27" t="s">
        <v>95</v>
      </c>
      <c r="G150" s="5" t="s">
        <v>41</v>
      </c>
      <c r="H150" s="5" t="s">
        <v>39</v>
      </c>
      <c r="I150" s="5" t="s">
        <v>96</v>
      </c>
      <c r="K150" s="7">
        <v>0</v>
      </c>
      <c r="L150" s="5" t="s">
        <v>120</v>
      </c>
      <c r="M150" s="5"/>
      <c r="O150" s="5"/>
      <c r="Q150" s="7">
        <v>0</v>
      </c>
    </row>
    <row r="151" spans="1:17" x14ac:dyDescent="0.35">
      <c r="A151" s="5" t="s">
        <v>19</v>
      </c>
      <c r="B151" s="5" t="s">
        <v>19</v>
      </c>
      <c r="C151" s="5" t="s">
        <v>19</v>
      </c>
      <c r="D151" s="5" t="s">
        <v>30</v>
      </c>
      <c r="E151" s="5" t="s">
        <v>33</v>
      </c>
      <c r="F151" s="27" t="s">
        <v>95</v>
      </c>
      <c r="G151" s="5" t="s">
        <v>41</v>
      </c>
      <c r="H151" s="5" t="s">
        <v>39</v>
      </c>
      <c r="I151" s="5" t="s">
        <v>96</v>
      </c>
      <c r="K151" s="7">
        <v>1471121</v>
      </c>
      <c r="L151" s="5" t="s">
        <v>120</v>
      </c>
      <c r="M151" s="5"/>
      <c r="O151" s="5"/>
      <c r="Q151" s="7">
        <v>137468212</v>
      </c>
    </row>
    <row r="152" spans="1:17" x14ac:dyDescent="0.35">
      <c r="A152" s="5" t="s">
        <v>19</v>
      </c>
      <c r="B152" s="5" t="s">
        <v>19</v>
      </c>
      <c r="C152" s="5" t="s">
        <v>19</v>
      </c>
      <c r="D152" s="5" t="s">
        <v>19</v>
      </c>
      <c r="E152" s="5" t="s">
        <v>19</v>
      </c>
      <c r="F152" s="27" t="s">
        <v>19</v>
      </c>
      <c r="G152" s="5" t="s">
        <v>19</v>
      </c>
      <c r="H152" s="5"/>
      <c r="I152" s="5" t="s">
        <v>70</v>
      </c>
      <c r="K152" s="7"/>
      <c r="L152" s="5" t="s">
        <v>19</v>
      </c>
      <c r="M152" s="5"/>
      <c r="O152" s="5"/>
      <c r="Q152" s="7"/>
    </row>
    <row r="153" spans="1:17" x14ac:dyDescent="0.35">
      <c r="A153" s="18">
        <v>45040</v>
      </c>
      <c r="B153" s="5" t="s">
        <v>71</v>
      </c>
      <c r="C153" s="5" t="s">
        <v>37</v>
      </c>
      <c r="D153" s="5" t="s">
        <v>13</v>
      </c>
      <c r="E153" s="5" t="s">
        <v>33</v>
      </c>
      <c r="F153" s="27" t="s">
        <v>95</v>
      </c>
      <c r="G153" s="5" t="s">
        <v>41</v>
      </c>
      <c r="H153" s="5" t="s">
        <v>39</v>
      </c>
      <c r="I153" s="5" t="s">
        <v>97</v>
      </c>
      <c r="K153" s="7">
        <v>714014</v>
      </c>
      <c r="L153" s="5" t="s">
        <v>120</v>
      </c>
      <c r="M153" s="5"/>
      <c r="O153" s="5"/>
      <c r="Q153" s="7">
        <v>69220886</v>
      </c>
    </row>
    <row r="154" spans="1:17" x14ac:dyDescent="0.35">
      <c r="A154" s="5" t="s">
        <v>19</v>
      </c>
      <c r="B154" s="5" t="s">
        <v>19</v>
      </c>
      <c r="C154" s="5" t="s">
        <v>19</v>
      </c>
      <c r="D154" s="5" t="s">
        <v>14</v>
      </c>
      <c r="E154" s="5" t="s">
        <v>33</v>
      </c>
      <c r="F154" s="27" t="s">
        <v>95</v>
      </c>
      <c r="G154" s="5" t="s">
        <v>41</v>
      </c>
      <c r="H154" s="5" t="s">
        <v>39</v>
      </c>
      <c r="I154" s="5" t="s">
        <v>97</v>
      </c>
      <c r="K154" s="7">
        <v>0</v>
      </c>
      <c r="L154" s="5" t="s">
        <v>120</v>
      </c>
      <c r="M154" s="5"/>
      <c r="O154" s="5"/>
      <c r="Q154" s="7">
        <v>0</v>
      </c>
    </row>
    <row r="155" spans="1:17" x14ac:dyDescent="0.35">
      <c r="A155" s="5" t="s">
        <v>19</v>
      </c>
      <c r="B155" s="5" t="s">
        <v>19</v>
      </c>
      <c r="C155" s="5" t="s">
        <v>19</v>
      </c>
      <c r="D155" s="5" t="s">
        <v>30</v>
      </c>
      <c r="E155" s="5" t="s">
        <v>33</v>
      </c>
      <c r="F155" s="27" t="s">
        <v>95</v>
      </c>
      <c r="G155" s="5" t="s">
        <v>41</v>
      </c>
      <c r="H155" s="5" t="s">
        <v>39</v>
      </c>
      <c r="I155" s="5" t="s">
        <v>70</v>
      </c>
      <c r="K155" s="7">
        <v>714014</v>
      </c>
      <c r="L155" s="5" t="s">
        <v>120</v>
      </c>
      <c r="M155" s="5"/>
      <c r="O155" s="5"/>
      <c r="Q155" s="7">
        <v>69220886</v>
      </c>
    </row>
    <row r="156" spans="1:17" x14ac:dyDescent="0.35">
      <c r="A156" s="5" t="s">
        <v>19</v>
      </c>
      <c r="B156" s="5" t="s">
        <v>19</v>
      </c>
      <c r="C156" s="5" t="s">
        <v>19</v>
      </c>
      <c r="D156" s="5" t="s">
        <v>19</v>
      </c>
      <c r="E156" s="5" t="s">
        <v>19</v>
      </c>
      <c r="F156" s="27" t="s">
        <v>19</v>
      </c>
      <c r="G156" s="5" t="s">
        <v>19</v>
      </c>
      <c r="H156" s="5"/>
      <c r="I156" s="5" t="s">
        <v>19</v>
      </c>
      <c r="K156" s="7"/>
      <c r="L156" s="5" t="s">
        <v>19</v>
      </c>
      <c r="M156" s="5"/>
      <c r="O156" s="5"/>
      <c r="Q156" s="7"/>
    </row>
    <row r="157" spans="1:17" x14ac:dyDescent="0.35">
      <c r="A157" s="18">
        <v>45040</v>
      </c>
      <c r="B157" s="5" t="s">
        <v>71</v>
      </c>
      <c r="C157" s="5" t="s">
        <v>37</v>
      </c>
      <c r="D157" s="5" t="s">
        <v>13</v>
      </c>
      <c r="E157" s="5" t="s">
        <v>33</v>
      </c>
      <c r="F157" s="27" t="s">
        <v>95</v>
      </c>
      <c r="G157" s="5" t="s">
        <v>41</v>
      </c>
      <c r="H157" s="5" t="s">
        <v>39</v>
      </c>
      <c r="I157" s="5" t="s">
        <v>96</v>
      </c>
      <c r="K157" s="7">
        <v>717752</v>
      </c>
      <c r="L157" s="5" t="s">
        <v>120</v>
      </c>
      <c r="M157" s="5"/>
      <c r="O157" s="5"/>
      <c r="Q157" s="7">
        <v>68504765</v>
      </c>
    </row>
    <row r="158" spans="1:17" x14ac:dyDescent="0.35">
      <c r="A158" s="5" t="s">
        <v>19</v>
      </c>
      <c r="B158" s="5" t="s">
        <v>19</v>
      </c>
      <c r="C158" s="5" t="s">
        <v>19</v>
      </c>
      <c r="D158" s="5" t="s">
        <v>14</v>
      </c>
      <c r="E158" s="5" t="s">
        <v>33</v>
      </c>
      <c r="F158" s="27" t="s">
        <v>95</v>
      </c>
      <c r="G158" s="5" t="s">
        <v>41</v>
      </c>
      <c r="H158" s="5" t="s">
        <v>39</v>
      </c>
      <c r="I158" s="5" t="s">
        <v>96</v>
      </c>
      <c r="K158" s="7">
        <v>0</v>
      </c>
      <c r="L158" s="5" t="s">
        <v>120</v>
      </c>
      <c r="M158" s="5"/>
      <c r="O158" s="5"/>
      <c r="Q158" s="7">
        <v>0</v>
      </c>
    </row>
    <row r="159" spans="1:17" x14ac:dyDescent="0.35">
      <c r="A159" s="5" t="s">
        <v>19</v>
      </c>
      <c r="B159" s="5" t="s">
        <v>19</v>
      </c>
      <c r="C159" s="5" t="s">
        <v>19</v>
      </c>
      <c r="D159" s="5" t="s">
        <v>30</v>
      </c>
      <c r="E159" s="5" t="s">
        <v>33</v>
      </c>
      <c r="F159" s="27" t="s">
        <v>95</v>
      </c>
      <c r="G159" s="5" t="s">
        <v>41</v>
      </c>
      <c r="H159" s="5" t="s">
        <v>39</v>
      </c>
      <c r="I159" s="5" t="s">
        <v>70</v>
      </c>
      <c r="K159" s="7">
        <v>717752</v>
      </c>
      <c r="L159" s="5" t="s">
        <v>120</v>
      </c>
      <c r="M159" s="5"/>
      <c r="O159" s="5"/>
      <c r="Q159" s="7">
        <v>68504765</v>
      </c>
    </row>
    <row r="160" spans="1:17" x14ac:dyDescent="0.35">
      <c r="A160" s="5" t="s">
        <v>19</v>
      </c>
      <c r="B160" s="5" t="s">
        <v>19</v>
      </c>
      <c r="C160" s="5" t="s">
        <v>19</v>
      </c>
      <c r="D160" s="5" t="s">
        <v>19</v>
      </c>
      <c r="E160" s="5" t="s">
        <v>19</v>
      </c>
      <c r="F160" s="27" t="s">
        <v>19</v>
      </c>
      <c r="G160" s="5" t="s">
        <v>19</v>
      </c>
      <c r="H160" s="5"/>
      <c r="I160" s="5" t="s">
        <v>19</v>
      </c>
      <c r="K160" s="7"/>
      <c r="L160" s="5" t="s">
        <v>19</v>
      </c>
      <c r="M160" s="5"/>
      <c r="O160" s="5"/>
      <c r="Q160" s="7"/>
    </row>
    <row r="161" spans="1:18" x14ac:dyDescent="0.35">
      <c r="A161" s="18">
        <v>45040</v>
      </c>
      <c r="B161" s="5" t="s">
        <v>76</v>
      </c>
      <c r="C161" s="5" t="s">
        <v>37</v>
      </c>
      <c r="D161" s="5" t="s">
        <v>13</v>
      </c>
      <c r="E161" s="5" t="s">
        <v>33</v>
      </c>
      <c r="F161" s="27" t="s">
        <v>95</v>
      </c>
      <c r="G161" s="5" t="s">
        <v>41</v>
      </c>
      <c r="H161" s="5" t="s">
        <v>39</v>
      </c>
      <c r="I161" s="5" t="s">
        <v>96</v>
      </c>
      <c r="K161" s="7">
        <v>1383202</v>
      </c>
      <c r="L161" s="5" t="s">
        <v>120</v>
      </c>
      <c r="M161" s="5"/>
      <c r="O161" s="5"/>
      <c r="Q161" s="7">
        <v>120062358</v>
      </c>
    </row>
    <row r="162" spans="1:18" x14ac:dyDescent="0.35">
      <c r="A162" s="5" t="s">
        <v>19</v>
      </c>
      <c r="B162" s="5" t="s">
        <v>19</v>
      </c>
      <c r="C162" s="5" t="s">
        <v>19</v>
      </c>
      <c r="D162" s="5" t="s">
        <v>14</v>
      </c>
      <c r="E162" s="5" t="s">
        <v>33</v>
      </c>
      <c r="F162" s="27" t="s">
        <v>95</v>
      </c>
      <c r="G162" s="5" t="s">
        <v>41</v>
      </c>
      <c r="H162" s="5" t="s">
        <v>39</v>
      </c>
      <c r="I162" s="5" t="s">
        <v>96</v>
      </c>
      <c r="K162" s="7">
        <v>0</v>
      </c>
      <c r="L162" s="5" t="s">
        <v>120</v>
      </c>
      <c r="M162" s="5"/>
      <c r="O162" s="5"/>
      <c r="Q162" s="7">
        <v>0</v>
      </c>
    </row>
    <row r="163" spans="1:18" x14ac:dyDescent="0.35">
      <c r="A163" s="5" t="s">
        <v>19</v>
      </c>
      <c r="B163" s="5" t="s">
        <v>19</v>
      </c>
      <c r="C163" s="5" t="s">
        <v>19</v>
      </c>
      <c r="D163" s="5" t="s">
        <v>30</v>
      </c>
      <c r="E163" s="5" t="s">
        <v>33</v>
      </c>
      <c r="F163" s="27" t="s">
        <v>95</v>
      </c>
      <c r="G163" s="5" t="s">
        <v>41</v>
      </c>
      <c r="H163" s="5" t="s">
        <v>39</v>
      </c>
      <c r="I163" s="5" t="s">
        <v>70</v>
      </c>
      <c r="K163" s="7">
        <v>1383202</v>
      </c>
      <c r="L163" s="5" t="s">
        <v>120</v>
      </c>
      <c r="M163" s="5"/>
      <c r="O163" s="5"/>
      <c r="Q163" s="7">
        <v>120062358</v>
      </c>
    </row>
    <row r="165" spans="1:18" x14ac:dyDescent="0.35">
      <c r="A165" s="18">
        <v>45089</v>
      </c>
      <c r="B165" s="4" t="s">
        <v>16</v>
      </c>
      <c r="C165" s="4" t="s">
        <v>37</v>
      </c>
      <c r="D165" s="1" t="s">
        <v>13</v>
      </c>
      <c r="E165" s="1" t="s">
        <v>33</v>
      </c>
      <c r="F165" s="69">
        <v>2024</v>
      </c>
      <c r="G165" s="2" t="s">
        <v>117</v>
      </c>
      <c r="H165" s="1" t="s">
        <v>39</v>
      </c>
      <c r="I165" s="1"/>
      <c r="J165" s="1"/>
      <c r="K165" s="3">
        <v>102066938</v>
      </c>
      <c r="L165" s="1" t="s">
        <v>118</v>
      </c>
      <c r="M165" s="3"/>
      <c r="N165" s="1"/>
      <c r="O165" s="3"/>
      <c r="P165" s="1"/>
      <c r="Q165" s="3">
        <v>66897352</v>
      </c>
      <c r="R165" s="7"/>
    </row>
    <row r="166" spans="1:18" x14ac:dyDescent="0.35">
      <c r="D166" s="1" t="s">
        <v>14</v>
      </c>
      <c r="E166" s="1" t="s">
        <v>33</v>
      </c>
      <c r="F166" s="69">
        <v>2024</v>
      </c>
      <c r="G166" s="2" t="s">
        <v>117</v>
      </c>
      <c r="H166" s="1" t="s">
        <v>39</v>
      </c>
      <c r="I166" s="1"/>
      <c r="J166" s="1"/>
      <c r="K166" s="3">
        <v>101849861</v>
      </c>
      <c r="L166" s="1" t="s">
        <v>118</v>
      </c>
      <c r="M166" s="3"/>
      <c r="N166" s="1"/>
      <c r="O166" s="3"/>
      <c r="P166" s="1"/>
      <c r="Q166" s="3">
        <v>66743227</v>
      </c>
      <c r="R166" s="7"/>
    </row>
    <row r="167" spans="1:18" x14ac:dyDescent="0.35">
      <c r="D167" s="1" t="s">
        <v>40</v>
      </c>
      <c r="E167" s="1" t="s">
        <v>33</v>
      </c>
      <c r="F167" s="69">
        <v>2024</v>
      </c>
      <c r="G167" s="2" t="s">
        <v>119</v>
      </c>
      <c r="H167" s="1" t="s">
        <v>39</v>
      </c>
      <c r="I167" s="1"/>
      <c r="J167" s="1"/>
      <c r="K167" s="3">
        <v>231</v>
      </c>
      <c r="L167" s="1" t="s">
        <v>120</v>
      </c>
      <c r="M167" s="3"/>
      <c r="N167" s="1"/>
      <c r="O167" s="3"/>
      <c r="P167" s="1"/>
      <c r="Q167" s="3">
        <v>154125</v>
      </c>
      <c r="R167" s="7"/>
    </row>
    <row r="168" spans="1:18" x14ac:dyDescent="0.35">
      <c r="D168" s="1"/>
      <c r="E168" s="1"/>
      <c r="F168" s="69"/>
      <c r="G168" s="2"/>
      <c r="H168" s="1"/>
      <c r="I168" s="1"/>
      <c r="J168" s="1"/>
      <c r="K168" s="3"/>
      <c r="L168" s="1"/>
      <c r="M168" s="3"/>
      <c r="N168" s="1"/>
      <c r="O168" s="3"/>
      <c r="P168" s="1"/>
      <c r="Q168" s="3"/>
    </row>
    <row r="169" spans="1:18" x14ac:dyDescent="0.35">
      <c r="A169" s="18">
        <v>45089</v>
      </c>
      <c r="B169" s="4" t="s">
        <v>32</v>
      </c>
      <c r="C169" s="4" t="s">
        <v>37</v>
      </c>
      <c r="D169" s="1" t="s">
        <v>13</v>
      </c>
      <c r="E169" s="1" t="s">
        <v>33</v>
      </c>
      <c r="F169" s="69">
        <v>2024</v>
      </c>
      <c r="G169" s="2" t="s">
        <v>117</v>
      </c>
      <c r="H169" s="1" t="s">
        <v>39</v>
      </c>
      <c r="I169" s="1"/>
      <c r="J169" s="1"/>
      <c r="K169" s="3">
        <v>106964829</v>
      </c>
      <c r="L169" s="1" t="s">
        <v>118</v>
      </c>
      <c r="M169" s="3"/>
      <c r="N169" s="1"/>
      <c r="O169" s="3"/>
      <c r="P169" s="1"/>
      <c r="Q169" s="3">
        <v>75021650</v>
      </c>
      <c r="R169" s="7"/>
    </row>
    <row r="170" spans="1:18" x14ac:dyDescent="0.35">
      <c r="D170" s="1" t="s">
        <v>14</v>
      </c>
      <c r="E170" s="1" t="s">
        <v>33</v>
      </c>
      <c r="F170" s="69">
        <v>2024</v>
      </c>
      <c r="G170" s="2" t="s">
        <v>117</v>
      </c>
      <c r="H170" s="1" t="s">
        <v>39</v>
      </c>
      <c r="I170" s="1"/>
      <c r="J170" s="1"/>
      <c r="K170" s="3">
        <v>106926559</v>
      </c>
      <c r="L170" s="1" t="s">
        <v>118</v>
      </c>
      <c r="M170" s="3"/>
      <c r="N170" s="1"/>
      <c r="O170" s="3"/>
      <c r="P170" s="1"/>
      <c r="Q170" s="3">
        <v>74994478</v>
      </c>
      <c r="R170" s="7"/>
    </row>
    <row r="171" spans="1:18" x14ac:dyDescent="0.35">
      <c r="D171" s="1" t="s">
        <v>40</v>
      </c>
      <c r="E171" s="1" t="s">
        <v>33</v>
      </c>
      <c r="F171" s="69">
        <v>2024</v>
      </c>
      <c r="G171" s="2" t="s">
        <v>119</v>
      </c>
      <c r="H171" s="1" t="s">
        <v>39</v>
      </c>
      <c r="I171" s="1"/>
      <c r="J171" s="1"/>
      <c r="K171" s="3">
        <v>42</v>
      </c>
      <c r="L171" s="1" t="s">
        <v>120</v>
      </c>
      <c r="M171" s="3"/>
      <c r="N171" s="1"/>
      <c r="O171" s="3"/>
      <c r="P171" s="1"/>
      <c r="Q171" s="3">
        <v>27172</v>
      </c>
      <c r="R171" s="7"/>
    </row>
    <row r="172" spans="1:18" x14ac:dyDescent="0.35">
      <c r="D172" s="1"/>
      <c r="E172" s="1"/>
      <c r="F172" s="69"/>
      <c r="G172" s="2"/>
      <c r="H172" s="1"/>
      <c r="I172" s="1"/>
      <c r="J172" s="1"/>
      <c r="K172" s="3"/>
      <c r="L172" s="1"/>
      <c r="M172" s="3"/>
      <c r="N172" s="1"/>
      <c r="O172" s="3"/>
      <c r="P172" s="1"/>
      <c r="Q172" s="3"/>
    </row>
    <row r="173" spans="1:18" x14ac:dyDescent="0.35">
      <c r="A173" s="18">
        <v>45089</v>
      </c>
      <c r="B173" s="4" t="s">
        <v>45</v>
      </c>
      <c r="C173" s="4" t="s">
        <v>37</v>
      </c>
      <c r="D173" s="1" t="s">
        <v>13</v>
      </c>
      <c r="E173" s="1" t="s">
        <v>33</v>
      </c>
      <c r="F173" s="69">
        <v>2024</v>
      </c>
      <c r="G173" s="2" t="s">
        <v>117</v>
      </c>
      <c r="H173" s="1" t="s">
        <v>39</v>
      </c>
      <c r="I173" s="1"/>
      <c r="J173" s="1"/>
      <c r="K173" s="3">
        <v>38676457</v>
      </c>
      <c r="L173" s="1" t="s">
        <v>118</v>
      </c>
      <c r="M173" s="3"/>
      <c r="N173" s="1"/>
      <c r="O173" s="3"/>
      <c r="P173" s="1"/>
      <c r="Q173" s="3">
        <v>45533171</v>
      </c>
      <c r="R173" s="7"/>
    </row>
    <row r="174" spans="1:18" x14ac:dyDescent="0.35">
      <c r="D174" s="1" t="s">
        <v>14</v>
      </c>
      <c r="E174" s="1" t="s">
        <v>33</v>
      </c>
      <c r="F174" s="69">
        <v>2024</v>
      </c>
      <c r="G174" s="2" t="s">
        <v>117</v>
      </c>
      <c r="H174" s="1" t="s">
        <v>39</v>
      </c>
      <c r="I174" s="1"/>
      <c r="J174" s="1"/>
      <c r="K174" s="3">
        <v>37706075</v>
      </c>
      <c r="L174" s="1" t="s">
        <v>118</v>
      </c>
      <c r="M174" s="3"/>
      <c r="N174" s="1"/>
      <c r="O174" s="3"/>
      <c r="P174" s="1"/>
      <c r="Q174" s="3">
        <v>44417232</v>
      </c>
      <c r="R174" s="7"/>
    </row>
    <row r="175" spans="1:18" x14ac:dyDescent="0.35">
      <c r="D175" s="1" t="s">
        <v>40</v>
      </c>
      <c r="E175" s="1" t="s">
        <v>33</v>
      </c>
      <c r="F175" s="69">
        <v>2024</v>
      </c>
      <c r="G175" s="2" t="s">
        <v>119</v>
      </c>
      <c r="H175" s="1" t="s">
        <v>39</v>
      </c>
      <c r="I175" s="1"/>
      <c r="J175" s="1"/>
      <c r="K175" s="3">
        <v>3636</v>
      </c>
      <c r="L175" s="1" t="s">
        <v>120</v>
      </c>
      <c r="M175" s="3"/>
      <c r="N175" s="1"/>
      <c r="O175" s="3"/>
      <c r="P175" s="1"/>
      <c r="Q175" s="3">
        <v>1115939</v>
      </c>
      <c r="R175" s="7"/>
    </row>
    <row r="176" spans="1:18" x14ac:dyDescent="0.35">
      <c r="D176" s="1"/>
      <c r="E176" s="1"/>
      <c r="F176" s="69"/>
      <c r="G176" s="2"/>
      <c r="H176" s="1"/>
      <c r="I176" s="1"/>
      <c r="J176" s="1"/>
      <c r="K176" s="3"/>
      <c r="L176" s="1"/>
      <c r="M176" s="3"/>
      <c r="N176" s="1"/>
      <c r="O176" s="3"/>
      <c r="P176" s="1"/>
      <c r="Q176" s="3"/>
    </row>
    <row r="177" spans="1:18" x14ac:dyDescent="0.35">
      <c r="A177" s="18">
        <v>45089</v>
      </c>
      <c r="B177" s="4" t="s">
        <v>48</v>
      </c>
      <c r="C177" s="4" t="s">
        <v>37</v>
      </c>
      <c r="D177" s="1" t="s">
        <v>13</v>
      </c>
      <c r="E177" s="1" t="s">
        <v>33</v>
      </c>
      <c r="F177" s="69">
        <v>2024</v>
      </c>
      <c r="G177" s="2" t="s">
        <v>117</v>
      </c>
      <c r="H177" s="1" t="s">
        <v>39</v>
      </c>
      <c r="I177" s="1"/>
      <c r="J177" s="1"/>
      <c r="K177" s="3">
        <v>52316043</v>
      </c>
      <c r="L177" s="1" t="s">
        <v>118</v>
      </c>
      <c r="M177" s="3"/>
      <c r="N177" s="1"/>
      <c r="O177" s="3"/>
      <c r="P177" s="1"/>
      <c r="Q177" s="3">
        <v>75595511</v>
      </c>
      <c r="R177" s="7"/>
    </row>
    <row r="178" spans="1:18" x14ac:dyDescent="0.35">
      <c r="D178" s="1" t="s">
        <v>14</v>
      </c>
      <c r="E178" s="1" t="s">
        <v>33</v>
      </c>
      <c r="F178" s="69">
        <v>2024</v>
      </c>
      <c r="G178" s="2" t="s">
        <v>117</v>
      </c>
      <c r="H178" s="1" t="s">
        <v>39</v>
      </c>
      <c r="I178" s="1"/>
      <c r="J178" s="1"/>
      <c r="K178" s="3">
        <v>47187901</v>
      </c>
      <c r="L178" s="1" t="s">
        <v>118</v>
      </c>
      <c r="M178" s="3"/>
      <c r="N178" s="1"/>
      <c r="O178" s="3"/>
      <c r="P178" s="1"/>
      <c r="Q178" s="3">
        <v>69695579</v>
      </c>
      <c r="R178" s="7"/>
    </row>
    <row r="179" spans="1:18" x14ac:dyDescent="0.35">
      <c r="D179" s="1" t="s">
        <v>40</v>
      </c>
      <c r="E179" s="1" t="s">
        <v>33</v>
      </c>
      <c r="F179" s="69">
        <v>2024</v>
      </c>
      <c r="G179" s="2" t="s">
        <v>119</v>
      </c>
      <c r="H179" s="1" t="s">
        <v>39</v>
      </c>
      <c r="I179" s="1"/>
      <c r="J179" s="1"/>
      <c r="K179" s="3">
        <v>17875</v>
      </c>
      <c r="L179" s="1" t="s">
        <v>120</v>
      </c>
      <c r="M179" s="3"/>
      <c r="N179" s="1"/>
      <c r="O179" s="3"/>
      <c r="P179" s="1"/>
      <c r="Q179" s="3">
        <v>5899932</v>
      </c>
      <c r="R179" s="7"/>
    </row>
    <row r="180" spans="1:18" x14ac:dyDescent="0.35">
      <c r="A180" s="18"/>
      <c r="D180" s="1"/>
      <c r="E180" s="1"/>
      <c r="F180" s="69"/>
      <c r="G180" s="2"/>
      <c r="H180" s="1"/>
      <c r="I180" s="1"/>
      <c r="J180" s="1"/>
      <c r="K180" s="3"/>
      <c r="L180" s="1"/>
      <c r="M180" s="3"/>
      <c r="N180" s="1"/>
      <c r="O180" s="3"/>
      <c r="P180" s="1"/>
      <c r="Q180" s="3"/>
    </row>
    <row r="181" spans="1:18" x14ac:dyDescent="0.35">
      <c r="A181" s="18">
        <v>45089</v>
      </c>
      <c r="B181" s="4" t="s">
        <v>51</v>
      </c>
      <c r="C181" s="4" t="s">
        <v>37</v>
      </c>
      <c r="D181" s="1" t="s">
        <v>13</v>
      </c>
      <c r="E181" s="1" t="s">
        <v>33</v>
      </c>
      <c r="F181" s="69">
        <v>2024</v>
      </c>
      <c r="G181" s="2" t="s">
        <v>117</v>
      </c>
      <c r="H181" s="1" t="s">
        <v>39</v>
      </c>
      <c r="I181" s="1"/>
      <c r="J181" s="1"/>
      <c r="K181" s="3">
        <v>59411889</v>
      </c>
      <c r="L181" s="1" t="s">
        <v>118</v>
      </c>
      <c r="M181" s="3"/>
      <c r="N181" s="1"/>
      <c r="O181" s="3"/>
      <c r="P181" s="1"/>
      <c r="Q181" s="3">
        <v>83140101</v>
      </c>
      <c r="R181" s="7"/>
    </row>
    <row r="182" spans="1:18" x14ac:dyDescent="0.35">
      <c r="D182" s="1" t="s">
        <v>14</v>
      </c>
      <c r="E182" s="1" t="s">
        <v>33</v>
      </c>
      <c r="F182" s="69">
        <v>2024</v>
      </c>
      <c r="G182" s="2" t="s">
        <v>117</v>
      </c>
      <c r="H182" s="1" t="s">
        <v>39</v>
      </c>
      <c r="I182" s="1"/>
      <c r="J182" s="1"/>
      <c r="K182" s="3">
        <v>53136501</v>
      </c>
      <c r="L182" s="1" t="s">
        <v>118</v>
      </c>
      <c r="M182" s="3"/>
      <c r="N182" s="1"/>
      <c r="O182" s="3"/>
      <c r="P182" s="1"/>
      <c r="Q182" s="3">
        <v>75048839</v>
      </c>
      <c r="R182" s="7"/>
    </row>
    <row r="183" spans="1:18" x14ac:dyDescent="0.35">
      <c r="D183" s="1" t="s">
        <v>40</v>
      </c>
      <c r="E183" s="1" t="s">
        <v>33</v>
      </c>
      <c r="F183" s="69">
        <v>2024</v>
      </c>
      <c r="G183" s="2" t="s">
        <v>119</v>
      </c>
      <c r="H183" s="1" t="s">
        <v>39</v>
      </c>
      <c r="I183" s="1"/>
      <c r="J183" s="1"/>
      <c r="K183" s="3">
        <v>22316</v>
      </c>
      <c r="L183" s="1" t="s">
        <v>120</v>
      </c>
      <c r="M183" s="3"/>
      <c r="N183" s="1"/>
      <c r="O183" s="3"/>
      <c r="P183" s="1"/>
      <c r="Q183" s="3">
        <v>8091262</v>
      </c>
      <c r="R183" s="7"/>
    </row>
    <row r="184" spans="1:18" x14ac:dyDescent="0.35">
      <c r="A184" s="18"/>
      <c r="D184" s="1"/>
      <c r="E184" s="1"/>
      <c r="F184" s="69"/>
      <c r="G184" s="2"/>
      <c r="H184" s="1"/>
      <c r="I184" s="1"/>
      <c r="J184" s="1"/>
      <c r="K184" s="3"/>
      <c r="L184" s="1"/>
      <c r="M184" s="3"/>
      <c r="N184" s="1"/>
      <c r="O184" s="3"/>
      <c r="P184" s="1"/>
      <c r="Q184" s="3"/>
    </row>
    <row r="185" spans="1:18" x14ac:dyDescent="0.35">
      <c r="A185" s="18">
        <v>45089</v>
      </c>
      <c r="B185" s="4" t="s">
        <v>59</v>
      </c>
      <c r="C185" s="4" t="s">
        <v>37</v>
      </c>
      <c r="D185" s="1" t="s">
        <v>13</v>
      </c>
      <c r="E185" s="1" t="s">
        <v>33</v>
      </c>
      <c r="F185" s="69">
        <v>2024</v>
      </c>
      <c r="G185" s="2" t="s">
        <v>117</v>
      </c>
      <c r="H185" s="1" t="s">
        <v>39</v>
      </c>
      <c r="I185" s="1"/>
      <c r="J185" s="1"/>
      <c r="K185" s="3">
        <v>51391832</v>
      </c>
      <c r="L185" s="1" t="s">
        <v>118</v>
      </c>
      <c r="M185" s="3"/>
      <c r="N185" s="1"/>
      <c r="O185" s="3"/>
      <c r="P185" s="1"/>
      <c r="Q185" s="3">
        <v>69259283</v>
      </c>
      <c r="R185" s="7"/>
    </row>
    <row r="186" spans="1:18" x14ac:dyDescent="0.35">
      <c r="D186" s="1" t="s">
        <v>14</v>
      </c>
      <c r="E186" s="1" t="s">
        <v>33</v>
      </c>
      <c r="F186" s="69">
        <v>2024</v>
      </c>
      <c r="G186" s="2" t="s">
        <v>117</v>
      </c>
      <c r="H186" s="1" t="s">
        <v>39</v>
      </c>
      <c r="I186" s="1"/>
      <c r="J186" s="1"/>
      <c r="K186" s="3">
        <v>42151952</v>
      </c>
      <c r="L186" s="1" t="s">
        <v>118</v>
      </c>
      <c r="M186" s="3"/>
      <c r="N186" s="1"/>
      <c r="O186" s="3"/>
      <c r="P186" s="1"/>
      <c r="Q186" s="7">
        <v>50903595</v>
      </c>
      <c r="R186" s="7"/>
    </row>
    <row r="187" spans="1:18" x14ac:dyDescent="0.35">
      <c r="D187" s="1" t="s">
        <v>40</v>
      </c>
      <c r="E187" s="1" t="s">
        <v>33</v>
      </c>
      <c r="F187" s="69">
        <v>2024</v>
      </c>
      <c r="G187" s="2" t="s">
        <v>119</v>
      </c>
      <c r="H187" s="1" t="s">
        <v>39</v>
      </c>
      <c r="I187" s="1"/>
      <c r="J187" s="1"/>
      <c r="K187" s="3">
        <v>49510</v>
      </c>
      <c r="L187" s="1" t="s">
        <v>120</v>
      </c>
      <c r="M187" s="3"/>
      <c r="N187" s="1"/>
      <c r="O187" s="3"/>
      <c r="P187" s="1"/>
      <c r="Q187" s="3">
        <v>18355688</v>
      </c>
      <c r="R187" s="7"/>
    </row>
    <row r="188" spans="1:18" x14ac:dyDescent="0.35">
      <c r="A188" s="18"/>
      <c r="D188" s="1"/>
      <c r="E188" s="1"/>
      <c r="F188" s="69"/>
      <c r="G188" s="2"/>
      <c r="H188" s="1"/>
      <c r="I188" s="1"/>
      <c r="J188" s="1"/>
      <c r="K188" s="3"/>
      <c r="L188" s="1"/>
      <c r="M188" s="3"/>
      <c r="N188" s="1"/>
      <c r="O188" s="3"/>
      <c r="P188" s="1"/>
      <c r="Q188" s="3"/>
    </row>
    <row r="189" spans="1:18" x14ac:dyDescent="0.35">
      <c r="A189" s="18">
        <v>45089</v>
      </c>
      <c r="B189" s="4" t="s">
        <v>61</v>
      </c>
      <c r="C189" s="4" t="s">
        <v>37</v>
      </c>
      <c r="D189" s="1" t="s">
        <v>13</v>
      </c>
      <c r="E189" s="1" t="s">
        <v>33</v>
      </c>
      <c r="F189" s="69">
        <v>2024</v>
      </c>
      <c r="G189" s="2" t="s">
        <v>117</v>
      </c>
      <c r="H189" s="1" t="s">
        <v>39</v>
      </c>
      <c r="I189" s="1"/>
      <c r="J189" s="1"/>
      <c r="K189" s="3">
        <v>70960790</v>
      </c>
      <c r="L189" s="1" t="s">
        <v>118</v>
      </c>
      <c r="M189" s="3"/>
      <c r="N189" s="1"/>
      <c r="O189" s="3"/>
      <c r="P189" s="1"/>
      <c r="Q189" s="3">
        <v>84386100</v>
      </c>
      <c r="R189" s="7"/>
    </row>
    <row r="190" spans="1:18" x14ac:dyDescent="0.35">
      <c r="D190" s="1" t="s">
        <v>14</v>
      </c>
      <c r="E190" s="1" t="s">
        <v>33</v>
      </c>
      <c r="F190" s="69">
        <v>2024</v>
      </c>
      <c r="G190" s="2" t="s">
        <v>117</v>
      </c>
      <c r="H190" s="1" t="s">
        <v>39</v>
      </c>
      <c r="I190" s="1"/>
      <c r="J190" s="1"/>
      <c r="K190" s="3">
        <v>59203335</v>
      </c>
      <c r="L190" s="1" t="s">
        <v>118</v>
      </c>
      <c r="M190" s="3"/>
      <c r="N190" s="1"/>
      <c r="O190" s="3"/>
      <c r="P190" s="1"/>
      <c r="Q190" s="3">
        <v>66284107</v>
      </c>
      <c r="R190" s="7"/>
    </row>
    <row r="191" spans="1:18" x14ac:dyDescent="0.35">
      <c r="D191" s="1" t="s">
        <v>40</v>
      </c>
      <c r="E191" s="1" t="s">
        <v>33</v>
      </c>
      <c r="F191" s="69">
        <v>2024</v>
      </c>
      <c r="G191" s="2" t="s">
        <v>119</v>
      </c>
      <c r="H191" s="1" t="s">
        <v>39</v>
      </c>
      <c r="I191" s="1"/>
      <c r="J191" s="1"/>
      <c r="K191" s="3">
        <v>51553</v>
      </c>
      <c r="L191" s="1" t="s">
        <v>120</v>
      </c>
      <c r="M191" s="3"/>
      <c r="N191" s="1"/>
      <c r="O191" s="3"/>
      <c r="P191" s="1"/>
      <c r="Q191" s="3">
        <v>18101993</v>
      </c>
      <c r="R191" s="7"/>
    </row>
    <row r="192" spans="1:18" x14ac:dyDescent="0.35">
      <c r="A192" s="18"/>
      <c r="D192" s="1"/>
      <c r="E192" s="1"/>
      <c r="F192" s="69"/>
      <c r="G192" s="2"/>
      <c r="H192" s="1"/>
      <c r="I192" s="1"/>
      <c r="J192" s="1"/>
      <c r="K192" s="3"/>
      <c r="L192" s="1"/>
      <c r="M192" s="3"/>
      <c r="N192" s="1"/>
      <c r="O192" s="3"/>
      <c r="P192" s="1"/>
      <c r="Q192" s="3"/>
    </row>
    <row r="193" spans="1:18" x14ac:dyDescent="0.35">
      <c r="A193" s="18">
        <v>45089</v>
      </c>
      <c r="B193" s="4" t="s">
        <v>63</v>
      </c>
      <c r="C193" s="4" t="s">
        <v>37</v>
      </c>
      <c r="D193" s="1" t="s">
        <v>13</v>
      </c>
      <c r="E193" s="1" t="s">
        <v>33</v>
      </c>
      <c r="F193" s="69">
        <v>2024</v>
      </c>
      <c r="G193" s="2" t="s">
        <v>117</v>
      </c>
      <c r="H193" s="1" t="s">
        <v>39</v>
      </c>
      <c r="I193" s="1"/>
      <c r="J193" s="1"/>
      <c r="K193" s="3">
        <v>143646446</v>
      </c>
      <c r="L193" s="1" t="s">
        <v>118</v>
      </c>
      <c r="M193" s="3"/>
      <c r="N193" s="1"/>
      <c r="O193" s="3"/>
      <c r="P193" s="1"/>
      <c r="Q193" s="3">
        <v>207754067</v>
      </c>
      <c r="R193" s="7"/>
    </row>
    <row r="194" spans="1:18" x14ac:dyDescent="0.35">
      <c r="D194" s="1" t="s">
        <v>14</v>
      </c>
      <c r="E194" s="1" t="s">
        <v>33</v>
      </c>
      <c r="F194" s="69">
        <v>2024</v>
      </c>
      <c r="G194" s="2" t="s">
        <v>117</v>
      </c>
      <c r="H194" s="1" t="s">
        <v>39</v>
      </c>
      <c r="I194" s="1"/>
      <c r="J194" s="1"/>
      <c r="K194" s="3">
        <v>117141245</v>
      </c>
      <c r="L194" s="1" t="s">
        <v>118</v>
      </c>
      <c r="M194" s="3"/>
      <c r="N194" s="1"/>
      <c r="O194" s="3"/>
      <c r="P194" s="1"/>
      <c r="Q194" s="3">
        <v>169707132</v>
      </c>
      <c r="R194" s="7"/>
    </row>
    <row r="195" spans="1:18" x14ac:dyDescent="0.35">
      <c r="D195" s="1" t="s">
        <v>40</v>
      </c>
      <c r="E195" s="1" t="s">
        <v>33</v>
      </c>
      <c r="F195" s="69">
        <v>2024</v>
      </c>
      <c r="G195" s="2" t="s">
        <v>119</v>
      </c>
      <c r="H195" s="1" t="s">
        <v>39</v>
      </c>
      <c r="I195" s="1"/>
      <c r="J195" s="1"/>
      <c r="K195" s="3">
        <v>110827</v>
      </c>
      <c r="L195" s="1" t="s">
        <v>120</v>
      </c>
      <c r="M195" s="3"/>
      <c r="N195" s="1"/>
      <c r="O195" s="3"/>
      <c r="P195" s="1"/>
      <c r="Q195" s="3">
        <v>38046935</v>
      </c>
      <c r="R195" s="7"/>
    </row>
    <row r="196" spans="1:18" x14ac:dyDescent="0.35">
      <c r="A196" s="18"/>
      <c r="B196" s="100"/>
      <c r="D196" s="1"/>
      <c r="E196" s="1"/>
      <c r="F196" s="69"/>
      <c r="G196" s="2"/>
      <c r="H196" s="1"/>
      <c r="I196" s="1"/>
      <c r="J196" s="1"/>
      <c r="K196" s="3"/>
      <c r="L196" s="1"/>
      <c r="M196" s="3"/>
      <c r="N196" s="1"/>
      <c r="O196" s="3"/>
      <c r="P196" s="1"/>
      <c r="Q196" s="3"/>
    </row>
    <row r="197" spans="1:18" x14ac:dyDescent="0.35">
      <c r="A197" s="18">
        <v>45089</v>
      </c>
      <c r="B197" s="4" t="s">
        <v>62</v>
      </c>
      <c r="C197" s="4" t="s">
        <v>37</v>
      </c>
      <c r="D197" s="1" t="s">
        <v>13</v>
      </c>
      <c r="E197" s="1" t="s">
        <v>33</v>
      </c>
      <c r="F197" s="69">
        <v>2024</v>
      </c>
      <c r="G197" s="2" t="s">
        <v>117</v>
      </c>
      <c r="H197" s="1" t="s">
        <v>39</v>
      </c>
      <c r="I197" s="1"/>
      <c r="J197" s="1"/>
      <c r="K197" s="3">
        <v>89220555</v>
      </c>
      <c r="L197" s="1" t="s">
        <v>118</v>
      </c>
      <c r="M197" s="3"/>
      <c r="N197" s="1"/>
      <c r="O197" s="3"/>
      <c r="P197" s="1"/>
      <c r="Q197" s="3">
        <v>113537132</v>
      </c>
      <c r="R197" s="7"/>
    </row>
    <row r="198" spans="1:18" x14ac:dyDescent="0.35">
      <c r="D198" s="1" t="s">
        <v>14</v>
      </c>
      <c r="E198" s="1" t="s">
        <v>33</v>
      </c>
      <c r="F198" s="69">
        <v>2024</v>
      </c>
      <c r="G198" s="2" t="s">
        <v>117</v>
      </c>
      <c r="H198" s="1" t="s">
        <v>39</v>
      </c>
      <c r="I198" s="1"/>
      <c r="J198" s="1"/>
      <c r="K198" s="3">
        <v>57279487</v>
      </c>
      <c r="L198" s="1" t="s">
        <v>118</v>
      </c>
      <c r="M198" s="3"/>
      <c r="N198" s="1"/>
      <c r="O198" s="3"/>
      <c r="P198" s="1"/>
      <c r="Q198" s="3">
        <v>62501115</v>
      </c>
      <c r="R198" s="7"/>
    </row>
    <row r="199" spans="1:18" x14ac:dyDescent="0.35">
      <c r="D199" s="1" t="s">
        <v>40</v>
      </c>
      <c r="E199" s="1" t="s">
        <v>33</v>
      </c>
      <c r="F199" s="69">
        <v>2024</v>
      </c>
      <c r="G199" s="2" t="s">
        <v>119</v>
      </c>
      <c r="H199" s="1" t="s">
        <v>39</v>
      </c>
      <c r="I199" s="1"/>
      <c r="J199" s="1"/>
      <c r="K199" s="3">
        <v>147916</v>
      </c>
      <c r="L199" s="1" t="s">
        <v>120</v>
      </c>
      <c r="M199" s="3"/>
      <c r="N199" s="1"/>
      <c r="O199" s="3"/>
      <c r="P199" s="1"/>
      <c r="Q199" s="3">
        <v>51036017</v>
      </c>
      <c r="R199" s="7"/>
    </row>
    <row r="200" spans="1:18" x14ac:dyDescent="0.35">
      <c r="A200" s="18"/>
      <c r="D200" s="1"/>
      <c r="E200" s="1"/>
      <c r="F200" s="69"/>
      <c r="G200" s="2"/>
      <c r="H200" s="1"/>
      <c r="I200" s="1"/>
      <c r="J200" s="1"/>
      <c r="K200" s="3"/>
      <c r="L200" s="1"/>
      <c r="M200" s="3"/>
      <c r="N200" s="1"/>
      <c r="O200" s="3"/>
      <c r="P200" s="1"/>
      <c r="Q200" s="3"/>
    </row>
    <row r="201" spans="1:18" x14ac:dyDescent="0.35">
      <c r="A201" s="18">
        <v>45089</v>
      </c>
      <c r="B201" s="4" t="s">
        <v>65</v>
      </c>
      <c r="C201" s="4" t="s">
        <v>37</v>
      </c>
      <c r="D201" s="1" t="s">
        <v>13</v>
      </c>
      <c r="E201" s="1" t="s">
        <v>33</v>
      </c>
      <c r="F201" s="69">
        <v>2024</v>
      </c>
      <c r="G201" s="2" t="s">
        <v>117</v>
      </c>
      <c r="H201" s="1" t="s">
        <v>39</v>
      </c>
      <c r="I201" s="1"/>
      <c r="J201" s="1"/>
      <c r="K201" s="3">
        <v>103552432</v>
      </c>
      <c r="L201" s="1" t="s">
        <v>118</v>
      </c>
      <c r="M201" s="3"/>
      <c r="N201" s="1"/>
      <c r="O201" s="3"/>
      <c r="P201" s="1"/>
      <c r="Q201" s="3">
        <v>99586435</v>
      </c>
      <c r="R201" s="7"/>
    </row>
    <row r="202" spans="1:18" x14ac:dyDescent="0.35">
      <c r="D202" s="1" t="s">
        <v>14</v>
      </c>
      <c r="E202" s="1" t="s">
        <v>33</v>
      </c>
      <c r="F202" s="69">
        <v>2024</v>
      </c>
      <c r="G202" s="2" t="s">
        <v>117</v>
      </c>
      <c r="H202" s="1" t="s">
        <v>39</v>
      </c>
      <c r="I202" s="1"/>
      <c r="J202" s="1"/>
      <c r="K202" s="3">
        <v>84604698</v>
      </c>
      <c r="L202" s="1" t="s">
        <v>118</v>
      </c>
      <c r="M202" s="3"/>
      <c r="N202" s="1"/>
      <c r="O202" s="3"/>
      <c r="P202" s="1"/>
      <c r="Q202" s="3">
        <v>75717720</v>
      </c>
      <c r="R202" s="7"/>
    </row>
    <row r="203" spans="1:18" x14ac:dyDescent="0.35">
      <c r="D203" s="1" t="s">
        <v>40</v>
      </c>
      <c r="E203" s="1" t="s">
        <v>33</v>
      </c>
      <c r="F203" s="69">
        <v>2024</v>
      </c>
      <c r="G203" s="2" t="s">
        <v>119</v>
      </c>
      <c r="H203" s="1" t="s">
        <v>39</v>
      </c>
      <c r="I203" s="1"/>
      <c r="J203" s="1"/>
      <c r="K203" s="30">
        <v>75610</v>
      </c>
      <c r="L203" s="1" t="s">
        <v>120</v>
      </c>
      <c r="M203" s="3"/>
      <c r="N203" s="1"/>
      <c r="O203" s="3"/>
      <c r="P203" s="1"/>
      <c r="Q203" s="3">
        <v>23868715</v>
      </c>
      <c r="R203" s="7"/>
    </row>
    <row r="204" spans="1:18" x14ac:dyDescent="0.35">
      <c r="A204" s="18"/>
      <c r="B204" s="57"/>
      <c r="D204" s="57"/>
      <c r="E204" s="57"/>
      <c r="F204" s="58"/>
      <c r="G204" s="57"/>
      <c r="H204" s="57"/>
      <c r="I204" s="57"/>
      <c r="J204" s="57"/>
      <c r="K204" s="7"/>
      <c r="L204" s="58"/>
      <c r="M204" s="59"/>
      <c r="N204" s="57"/>
      <c r="O204" s="59"/>
      <c r="P204" s="57"/>
      <c r="Q204" s="59"/>
    </row>
    <row r="205" spans="1:18" x14ac:dyDescent="0.35">
      <c r="A205" s="18">
        <v>45089</v>
      </c>
      <c r="B205" s="4" t="s">
        <v>71</v>
      </c>
      <c r="C205" s="4" t="s">
        <v>37</v>
      </c>
      <c r="D205" s="1" t="s">
        <v>13</v>
      </c>
      <c r="E205" s="1" t="s">
        <v>33</v>
      </c>
      <c r="F205" s="69">
        <v>2024</v>
      </c>
      <c r="G205" s="2" t="s">
        <v>117</v>
      </c>
      <c r="H205" s="1" t="s">
        <v>39</v>
      </c>
      <c r="I205" s="1"/>
      <c r="J205" s="1"/>
      <c r="K205" s="3">
        <v>63096695</v>
      </c>
      <c r="L205" s="1" t="s">
        <v>118</v>
      </c>
      <c r="M205" s="3"/>
      <c r="N205" s="1"/>
      <c r="O205" s="3"/>
      <c r="P205" s="1"/>
      <c r="Q205" s="3">
        <v>79154783</v>
      </c>
      <c r="R205" s="7"/>
    </row>
    <row r="206" spans="1:18" x14ac:dyDescent="0.35">
      <c r="D206" s="1" t="s">
        <v>14</v>
      </c>
      <c r="E206" s="1" t="s">
        <v>33</v>
      </c>
      <c r="F206" s="69">
        <v>2024</v>
      </c>
      <c r="G206" s="2" t="s">
        <v>117</v>
      </c>
      <c r="H206" s="1" t="s">
        <v>39</v>
      </c>
      <c r="I206" s="1"/>
      <c r="J206" s="1"/>
      <c r="K206" s="3">
        <v>44658596</v>
      </c>
      <c r="L206" s="1" t="s">
        <v>118</v>
      </c>
      <c r="M206" s="3"/>
      <c r="N206" s="1"/>
      <c r="O206" s="3"/>
      <c r="P206" s="1"/>
      <c r="Q206" s="3">
        <v>52052761</v>
      </c>
      <c r="R206" s="7"/>
    </row>
    <row r="207" spans="1:18" x14ac:dyDescent="0.35">
      <c r="D207" s="1" t="s">
        <v>40</v>
      </c>
      <c r="E207" s="1" t="s">
        <v>33</v>
      </c>
      <c r="F207" s="69">
        <v>2024</v>
      </c>
      <c r="G207" s="2" t="s">
        <v>119</v>
      </c>
      <c r="H207" s="1" t="s">
        <v>39</v>
      </c>
      <c r="I207" s="1"/>
      <c r="J207" s="1"/>
      <c r="K207" s="3">
        <v>81417</v>
      </c>
      <c r="L207" s="1" t="s">
        <v>120</v>
      </c>
      <c r="M207" s="3"/>
      <c r="N207" s="1"/>
      <c r="O207" s="3"/>
      <c r="P207" s="1"/>
      <c r="Q207" s="3">
        <v>27102022</v>
      </c>
      <c r="R207" s="7"/>
    </row>
    <row r="208" spans="1:18" x14ac:dyDescent="0.35">
      <c r="A208" s="18"/>
      <c r="B208" s="57"/>
      <c r="D208" s="57"/>
      <c r="E208" s="57"/>
      <c r="F208" s="58"/>
      <c r="G208" s="57"/>
      <c r="H208" s="57"/>
      <c r="I208" s="57"/>
      <c r="J208" s="57"/>
      <c r="K208" s="7"/>
      <c r="L208" s="58"/>
      <c r="M208" s="59"/>
      <c r="N208" s="57"/>
      <c r="O208" s="59"/>
      <c r="P208" s="57"/>
      <c r="Q208" s="59"/>
    </row>
    <row r="209" spans="1:20" x14ac:dyDescent="0.35">
      <c r="A209" s="18">
        <v>45089</v>
      </c>
      <c r="B209" s="4" t="s">
        <v>76</v>
      </c>
      <c r="C209" s="4" t="s">
        <v>37</v>
      </c>
      <c r="D209" s="1" t="s">
        <v>13</v>
      </c>
      <c r="E209" s="1" t="s">
        <v>33</v>
      </c>
      <c r="F209" s="69">
        <v>2024</v>
      </c>
      <c r="G209" s="2" t="s">
        <v>117</v>
      </c>
      <c r="H209" s="1" t="s">
        <v>39</v>
      </c>
      <c r="I209" s="1"/>
      <c r="J209" s="1"/>
      <c r="K209" s="3">
        <v>92752281</v>
      </c>
      <c r="L209" s="1" t="s">
        <v>118</v>
      </c>
      <c r="M209" s="3"/>
      <c r="N209" s="1"/>
      <c r="O209" s="3"/>
      <c r="P209" s="1"/>
      <c r="Q209" s="3">
        <v>95689165</v>
      </c>
      <c r="R209" s="7"/>
    </row>
    <row r="210" spans="1:20" x14ac:dyDescent="0.35">
      <c r="D210" s="1" t="s">
        <v>14</v>
      </c>
      <c r="E210" s="1" t="s">
        <v>33</v>
      </c>
      <c r="F210" s="69">
        <v>2024</v>
      </c>
      <c r="G210" s="2" t="s">
        <v>117</v>
      </c>
      <c r="H210" s="1" t="s">
        <v>39</v>
      </c>
      <c r="I210" s="1"/>
      <c r="J210" s="1"/>
      <c r="K210" s="3">
        <v>85516396</v>
      </c>
      <c r="L210" s="1" t="s">
        <v>118</v>
      </c>
      <c r="M210" s="3"/>
      <c r="N210" s="1"/>
      <c r="O210" s="3"/>
      <c r="P210" s="1"/>
      <c r="Q210" s="3">
        <v>87367899</v>
      </c>
      <c r="R210" s="7"/>
    </row>
    <row r="211" spans="1:20" x14ac:dyDescent="0.35">
      <c r="D211" s="1" t="s">
        <v>40</v>
      </c>
      <c r="E211" s="1" t="s">
        <v>33</v>
      </c>
      <c r="F211" s="69">
        <v>2024</v>
      </c>
      <c r="G211" s="2" t="s">
        <v>119</v>
      </c>
      <c r="H211" s="1" t="s">
        <v>39</v>
      </c>
      <c r="I211" s="1"/>
      <c r="J211" s="1"/>
      <c r="K211" s="3">
        <v>26044</v>
      </c>
      <c r="L211" s="1" t="s">
        <v>120</v>
      </c>
      <c r="M211" s="3"/>
      <c r="N211" s="1"/>
      <c r="O211" s="3"/>
      <c r="P211" s="1"/>
      <c r="Q211" s="3">
        <v>8321266</v>
      </c>
      <c r="R211" s="7"/>
    </row>
    <row r="212" spans="1:20" x14ac:dyDescent="0.35">
      <c r="A212" s="18"/>
      <c r="B212" s="57"/>
      <c r="D212" s="57"/>
      <c r="E212" s="57"/>
      <c r="F212" s="58"/>
      <c r="G212" s="57"/>
      <c r="H212" s="57"/>
      <c r="I212" s="57"/>
      <c r="J212" s="57"/>
      <c r="K212" s="7"/>
      <c r="L212" s="58"/>
      <c r="M212" s="59"/>
      <c r="N212" s="57"/>
      <c r="O212" s="59"/>
      <c r="P212" s="57"/>
      <c r="Q212" s="59"/>
    </row>
    <row r="213" spans="1:20" x14ac:dyDescent="0.35">
      <c r="A213" s="18">
        <v>45113</v>
      </c>
      <c r="B213" s="4" t="s">
        <v>16</v>
      </c>
      <c r="C213" s="4" t="s">
        <v>37</v>
      </c>
      <c r="D213" s="1" t="s">
        <v>13</v>
      </c>
      <c r="E213" s="1" t="s">
        <v>33</v>
      </c>
      <c r="F213" s="1">
        <v>2024</v>
      </c>
      <c r="G213" s="2" t="s">
        <v>117</v>
      </c>
      <c r="H213" s="1" t="s">
        <v>39</v>
      </c>
      <c r="I213" s="1"/>
      <c r="J213" s="1"/>
      <c r="K213" s="3">
        <v>101849861</v>
      </c>
      <c r="L213" s="1" t="s">
        <v>118</v>
      </c>
      <c r="M213" s="3"/>
      <c r="N213" s="1"/>
      <c r="O213" s="3"/>
      <c r="P213" s="1"/>
      <c r="Q213" s="3">
        <v>66743227</v>
      </c>
      <c r="R213" s="7"/>
    </row>
    <row r="214" spans="1:20" x14ac:dyDescent="0.35">
      <c r="D214" s="1" t="s">
        <v>14</v>
      </c>
      <c r="E214" s="1" t="s">
        <v>33</v>
      </c>
      <c r="F214" s="1">
        <v>2024</v>
      </c>
      <c r="G214" s="2" t="s">
        <v>117</v>
      </c>
      <c r="H214" s="1" t="s">
        <v>39</v>
      </c>
      <c r="I214" s="1"/>
      <c r="J214" s="1"/>
      <c r="K214" s="3">
        <v>101841369</v>
      </c>
      <c r="L214" s="1" t="s">
        <v>118</v>
      </c>
      <c r="M214" s="3"/>
      <c r="N214" s="1"/>
      <c r="O214" s="3"/>
      <c r="P214" s="1"/>
      <c r="Q214" s="3">
        <v>66737198</v>
      </c>
      <c r="R214" s="7"/>
      <c r="T214" s="7"/>
    </row>
    <row r="215" spans="1:20" x14ac:dyDescent="0.35">
      <c r="D215" s="1" t="s">
        <v>40</v>
      </c>
      <c r="E215" s="1" t="s">
        <v>33</v>
      </c>
      <c r="F215" s="1">
        <v>2024</v>
      </c>
      <c r="G215" s="2" t="s">
        <v>119</v>
      </c>
      <c r="H215" s="1" t="s">
        <v>39</v>
      </c>
      <c r="I215" s="1"/>
      <c r="J215" s="1"/>
      <c r="K215" s="3">
        <v>60</v>
      </c>
      <c r="L215" s="1" t="s">
        <v>120</v>
      </c>
      <c r="M215" s="3"/>
      <c r="N215" s="1"/>
      <c r="O215" s="3"/>
      <c r="P215" s="1"/>
      <c r="Q215" s="3">
        <v>6029</v>
      </c>
      <c r="R215" s="7"/>
    </row>
    <row r="216" spans="1:20" x14ac:dyDescent="0.35">
      <c r="A216" s="18"/>
      <c r="B216" s="57"/>
      <c r="C216" s="57"/>
      <c r="D216" s="57"/>
      <c r="E216" s="57"/>
      <c r="F216" s="58"/>
      <c r="G216" s="57"/>
      <c r="H216" s="57"/>
      <c r="I216" s="57"/>
      <c r="J216" s="57"/>
      <c r="K216" s="7"/>
      <c r="L216" s="58"/>
      <c r="M216" s="59"/>
      <c r="N216" s="57"/>
      <c r="O216" s="59"/>
      <c r="P216" s="57"/>
      <c r="Q216" s="59"/>
    </row>
    <row r="217" spans="1:20" x14ac:dyDescent="0.35">
      <c r="A217" s="18">
        <v>45113</v>
      </c>
      <c r="B217" s="4" t="s">
        <v>45</v>
      </c>
      <c r="C217" s="4" t="s">
        <v>37</v>
      </c>
      <c r="D217" s="1" t="s">
        <v>13</v>
      </c>
      <c r="E217" s="1" t="s">
        <v>33</v>
      </c>
      <c r="F217" s="1">
        <v>2024</v>
      </c>
      <c r="G217" s="2" t="s">
        <v>117</v>
      </c>
      <c r="H217" s="1" t="s">
        <v>39</v>
      </c>
      <c r="I217" s="1"/>
      <c r="J217" s="1"/>
      <c r="K217" s="3">
        <v>37706075</v>
      </c>
      <c r="L217" s="1" t="s">
        <v>118</v>
      </c>
      <c r="M217" s="3"/>
      <c r="N217" s="1"/>
      <c r="O217" s="3"/>
      <c r="P217" s="1"/>
      <c r="Q217" s="3">
        <v>44417232</v>
      </c>
      <c r="R217" s="7"/>
      <c r="T217" s="7"/>
    </row>
    <row r="218" spans="1:20" x14ac:dyDescent="0.35">
      <c r="D218" s="1" t="s">
        <v>14</v>
      </c>
      <c r="E218" s="1" t="s">
        <v>33</v>
      </c>
      <c r="F218" s="1">
        <v>2024</v>
      </c>
      <c r="G218" s="2" t="s">
        <v>117</v>
      </c>
      <c r="H218" s="1" t="s">
        <v>39</v>
      </c>
      <c r="I218" s="1"/>
      <c r="J218" s="1"/>
      <c r="K218" s="3">
        <v>36751833</v>
      </c>
      <c r="L218" s="1" t="s">
        <v>118</v>
      </c>
      <c r="M218" s="3"/>
      <c r="N218" s="1"/>
      <c r="O218" s="3"/>
      <c r="P218" s="1"/>
      <c r="Q218" s="3">
        <v>43319853</v>
      </c>
      <c r="R218" s="7"/>
    </row>
    <row r="219" spans="1:20" x14ac:dyDescent="0.35">
      <c r="D219" s="1" t="s">
        <v>40</v>
      </c>
      <c r="E219" s="1" t="s">
        <v>33</v>
      </c>
      <c r="F219" s="1">
        <v>2024</v>
      </c>
      <c r="G219" s="2" t="s">
        <v>119</v>
      </c>
      <c r="H219" s="1" t="s">
        <v>39</v>
      </c>
      <c r="I219" s="1"/>
      <c r="J219" s="1"/>
      <c r="K219" s="3">
        <v>7592</v>
      </c>
      <c r="L219" s="1" t="s">
        <v>120</v>
      </c>
      <c r="M219" s="3"/>
      <c r="N219" s="1"/>
      <c r="O219" s="3"/>
      <c r="P219" s="1"/>
      <c r="Q219" s="3">
        <v>1097379</v>
      </c>
      <c r="R219" s="7"/>
    </row>
    <row r="220" spans="1:20" x14ac:dyDescent="0.35">
      <c r="A220" s="18"/>
      <c r="B220" s="57"/>
      <c r="C220" s="57"/>
      <c r="D220" s="57"/>
      <c r="E220" s="57"/>
      <c r="F220" s="58"/>
      <c r="G220" s="57"/>
      <c r="H220" s="57"/>
      <c r="I220" s="57"/>
      <c r="J220" s="57"/>
      <c r="K220" s="7"/>
      <c r="L220" s="58"/>
      <c r="M220" s="59"/>
      <c r="N220" s="57"/>
      <c r="O220" s="59"/>
      <c r="P220" s="57"/>
      <c r="Q220" s="59"/>
    </row>
    <row r="221" spans="1:20" x14ac:dyDescent="0.35">
      <c r="A221" s="18">
        <v>45113</v>
      </c>
      <c r="B221" s="4" t="s">
        <v>48</v>
      </c>
      <c r="C221" s="4" t="s">
        <v>37</v>
      </c>
      <c r="D221" s="1" t="s">
        <v>13</v>
      </c>
      <c r="E221" s="1" t="s">
        <v>33</v>
      </c>
      <c r="F221" s="1">
        <v>2024</v>
      </c>
      <c r="G221" s="2" t="s">
        <v>117</v>
      </c>
      <c r="H221" s="1" t="s">
        <v>39</v>
      </c>
      <c r="I221" s="1"/>
      <c r="J221" s="1"/>
      <c r="K221" s="3">
        <v>47187901</v>
      </c>
      <c r="L221" s="1" t="s">
        <v>118</v>
      </c>
      <c r="M221" s="3"/>
      <c r="N221" s="1"/>
      <c r="O221" s="3"/>
      <c r="P221" s="1"/>
      <c r="Q221" s="3">
        <v>69695579</v>
      </c>
      <c r="R221" s="7"/>
    </row>
    <row r="222" spans="1:20" x14ac:dyDescent="0.35">
      <c r="D222" s="1" t="s">
        <v>14</v>
      </c>
      <c r="E222" s="1" t="s">
        <v>33</v>
      </c>
      <c r="F222" s="1">
        <v>2024</v>
      </c>
      <c r="G222" s="2" t="s">
        <v>117</v>
      </c>
      <c r="H222" s="1" t="s">
        <v>39</v>
      </c>
      <c r="I222" s="1"/>
      <c r="J222" s="1"/>
      <c r="K222" s="3">
        <v>37191332</v>
      </c>
      <c r="L222" s="1" t="s">
        <v>118</v>
      </c>
      <c r="M222" s="3"/>
      <c r="N222" s="1"/>
      <c r="O222" s="3"/>
      <c r="P222" s="1"/>
      <c r="Q222" s="3">
        <v>44028287</v>
      </c>
      <c r="R222" s="7"/>
      <c r="T222" s="7"/>
    </row>
    <row r="223" spans="1:20" x14ac:dyDescent="0.35">
      <c r="D223" s="1" t="s">
        <v>40</v>
      </c>
      <c r="E223" s="1" t="s">
        <v>33</v>
      </c>
      <c r="F223" s="1">
        <v>2024</v>
      </c>
      <c r="G223" s="2" t="s">
        <v>119</v>
      </c>
      <c r="H223" s="1" t="s">
        <v>39</v>
      </c>
      <c r="I223" s="1"/>
      <c r="J223" s="1"/>
      <c r="K223" s="3">
        <v>63402</v>
      </c>
      <c r="L223" s="1" t="s">
        <v>120</v>
      </c>
      <c r="M223" s="3"/>
      <c r="N223" s="1"/>
      <c r="O223" s="3"/>
      <c r="P223" s="1"/>
      <c r="Q223" s="3">
        <v>25667292</v>
      </c>
      <c r="R223" s="7"/>
    </row>
    <row r="224" spans="1:20" x14ac:dyDescent="0.35">
      <c r="A224" s="18"/>
      <c r="B224" s="57"/>
      <c r="C224" s="57"/>
      <c r="D224" s="57"/>
      <c r="E224" s="57"/>
      <c r="F224" s="58"/>
      <c r="G224" s="57"/>
      <c r="H224" s="57"/>
      <c r="I224" s="57"/>
      <c r="J224" s="57"/>
      <c r="K224" s="7"/>
      <c r="L224" s="58"/>
      <c r="M224" s="59"/>
      <c r="N224" s="57"/>
      <c r="O224" s="59"/>
      <c r="P224" s="57"/>
      <c r="Q224" s="59"/>
    </row>
    <row r="225" spans="1:20" x14ac:dyDescent="0.35">
      <c r="A225" s="18">
        <v>45113</v>
      </c>
      <c r="B225" s="4" t="s">
        <v>51</v>
      </c>
      <c r="C225" s="4" t="s">
        <v>37</v>
      </c>
      <c r="D225" s="1" t="s">
        <v>13</v>
      </c>
      <c r="E225" s="1" t="s">
        <v>33</v>
      </c>
      <c r="F225" s="1">
        <v>2024</v>
      </c>
      <c r="G225" s="2" t="s">
        <v>117</v>
      </c>
      <c r="H225" s="1" t="s">
        <v>39</v>
      </c>
      <c r="I225" s="1"/>
      <c r="J225" s="1"/>
      <c r="K225" s="3">
        <v>53136501</v>
      </c>
      <c r="L225" s="1" t="s">
        <v>118</v>
      </c>
      <c r="M225" s="3"/>
      <c r="N225" s="1"/>
      <c r="O225" s="3"/>
      <c r="P225" s="1"/>
      <c r="Q225" s="3">
        <v>75048839</v>
      </c>
      <c r="R225" s="7"/>
    </row>
    <row r="226" spans="1:20" x14ac:dyDescent="0.35">
      <c r="D226" s="1" t="s">
        <v>14</v>
      </c>
      <c r="E226" s="1" t="s">
        <v>33</v>
      </c>
      <c r="F226" s="1">
        <v>2024</v>
      </c>
      <c r="G226" s="2" t="s">
        <v>117</v>
      </c>
      <c r="H226" s="1" t="s">
        <v>39</v>
      </c>
      <c r="I226" s="1"/>
      <c r="J226" s="1"/>
      <c r="K226" s="3">
        <v>40582972</v>
      </c>
      <c r="L226" s="1" t="s">
        <v>118</v>
      </c>
      <c r="M226" s="3"/>
      <c r="N226" s="1"/>
      <c r="O226" s="3"/>
      <c r="P226" s="1"/>
      <c r="Q226" s="3">
        <v>48500123</v>
      </c>
      <c r="R226" s="7"/>
    </row>
    <row r="227" spans="1:20" x14ac:dyDescent="0.35">
      <c r="D227" s="1" t="s">
        <v>40</v>
      </c>
      <c r="E227" s="1" t="s">
        <v>33</v>
      </c>
      <c r="F227" s="1">
        <v>2024</v>
      </c>
      <c r="G227" s="2" t="s">
        <v>119</v>
      </c>
      <c r="H227" s="1" t="s">
        <v>39</v>
      </c>
      <c r="I227" s="1"/>
      <c r="J227" s="1"/>
      <c r="K227" s="3">
        <v>78986</v>
      </c>
      <c r="L227" s="1" t="s">
        <v>120</v>
      </c>
      <c r="M227" s="3"/>
      <c r="N227" s="1"/>
      <c r="O227" s="3"/>
      <c r="P227" s="1"/>
      <c r="Q227" s="3">
        <v>26548716</v>
      </c>
      <c r="R227" s="7"/>
      <c r="S227" s="7"/>
    </row>
    <row r="228" spans="1:20" x14ac:dyDescent="0.35">
      <c r="A228" s="18"/>
      <c r="B228" s="57"/>
      <c r="C228" s="57"/>
      <c r="D228" s="57"/>
      <c r="E228" s="57"/>
      <c r="F228" s="58"/>
      <c r="G228" s="57"/>
      <c r="H228" s="57"/>
      <c r="I228" s="57"/>
      <c r="J228" s="57"/>
      <c r="K228" s="7"/>
      <c r="L228" s="58"/>
      <c r="M228" s="59"/>
      <c r="N228" s="57"/>
      <c r="O228" s="59"/>
      <c r="P228" s="57"/>
      <c r="Q228" s="59"/>
    </row>
    <row r="229" spans="1:20" x14ac:dyDescent="0.35">
      <c r="A229" s="18">
        <v>45113</v>
      </c>
      <c r="B229" s="4" t="s">
        <v>59</v>
      </c>
      <c r="C229" s="4" t="s">
        <v>37</v>
      </c>
      <c r="D229" s="1" t="s">
        <v>13</v>
      </c>
      <c r="E229" s="1" t="s">
        <v>33</v>
      </c>
      <c r="F229" s="1">
        <v>2024</v>
      </c>
      <c r="G229" s="2" t="s">
        <v>117</v>
      </c>
      <c r="H229" s="1" t="s">
        <v>39</v>
      </c>
      <c r="I229" s="1"/>
      <c r="J229" s="1"/>
      <c r="K229" s="3">
        <v>42151952</v>
      </c>
      <c r="L229" s="1" t="s">
        <v>118</v>
      </c>
      <c r="M229" s="3"/>
      <c r="N229" s="1"/>
      <c r="O229" s="3"/>
      <c r="P229" s="1"/>
      <c r="Q229" s="7">
        <v>50903595</v>
      </c>
      <c r="R229" s="7"/>
      <c r="S229" s="7"/>
    </row>
    <row r="230" spans="1:20" x14ac:dyDescent="0.35">
      <c r="D230" s="1" t="s">
        <v>14</v>
      </c>
      <c r="E230" s="1" t="s">
        <v>33</v>
      </c>
      <c r="F230" s="1">
        <v>2024</v>
      </c>
      <c r="G230" s="2" t="s">
        <v>117</v>
      </c>
      <c r="H230" s="1" t="s">
        <v>39</v>
      </c>
      <c r="I230" s="1"/>
      <c r="J230" s="1"/>
      <c r="K230" s="3">
        <v>42143974</v>
      </c>
      <c r="L230" s="1" t="s">
        <v>118</v>
      </c>
      <c r="M230" s="3"/>
      <c r="N230" s="1"/>
      <c r="O230" s="3"/>
      <c r="P230" s="1"/>
      <c r="Q230" s="7">
        <v>50894420</v>
      </c>
      <c r="R230" s="7"/>
    </row>
    <row r="231" spans="1:20" x14ac:dyDescent="0.35">
      <c r="D231" s="1" t="s">
        <v>40</v>
      </c>
      <c r="E231" s="1" t="s">
        <v>33</v>
      </c>
      <c r="F231" s="1">
        <v>2024</v>
      </c>
      <c r="G231" s="2" t="s">
        <v>119</v>
      </c>
      <c r="H231" s="1" t="s">
        <v>39</v>
      </c>
      <c r="I231" s="1"/>
      <c r="J231" s="1"/>
      <c r="K231" s="3">
        <v>64</v>
      </c>
      <c r="L231" s="1" t="s">
        <v>120</v>
      </c>
      <c r="M231" s="3"/>
      <c r="N231" s="1"/>
      <c r="O231" s="3"/>
      <c r="P231" s="1"/>
      <c r="Q231" s="3">
        <v>9175</v>
      </c>
      <c r="R231" s="7"/>
    </row>
    <row r="232" spans="1:20" x14ac:dyDescent="0.35">
      <c r="A232" s="18"/>
      <c r="B232" s="57"/>
      <c r="C232" s="57"/>
      <c r="D232" s="57"/>
      <c r="E232" s="57"/>
      <c r="F232" s="58"/>
      <c r="G232" s="57"/>
      <c r="H232" s="57"/>
      <c r="I232" s="57"/>
      <c r="J232" s="57"/>
      <c r="K232" s="7"/>
      <c r="L232" s="58"/>
      <c r="M232" s="59"/>
      <c r="N232" s="57"/>
      <c r="O232" s="59"/>
      <c r="P232" s="57"/>
      <c r="Q232" s="59"/>
    </row>
    <row r="233" spans="1:20" x14ac:dyDescent="0.35">
      <c r="A233" s="18">
        <v>45113</v>
      </c>
      <c r="B233" s="4" t="s">
        <v>61</v>
      </c>
      <c r="C233" s="4" t="s">
        <v>37</v>
      </c>
      <c r="D233" s="1" t="s">
        <v>13</v>
      </c>
      <c r="E233" s="1" t="s">
        <v>33</v>
      </c>
      <c r="F233" s="1">
        <v>2024</v>
      </c>
      <c r="G233" s="2" t="s">
        <v>117</v>
      </c>
      <c r="H233" s="1" t="s">
        <v>39</v>
      </c>
      <c r="I233" s="1"/>
      <c r="J233" s="1"/>
      <c r="K233" s="3">
        <v>59203335</v>
      </c>
      <c r="L233" s="1" t="s">
        <v>118</v>
      </c>
      <c r="M233" s="3"/>
      <c r="N233" s="1"/>
      <c r="O233" s="3"/>
      <c r="P233" s="1"/>
      <c r="Q233" s="3">
        <v>66284107</v>
      </c>
      <c r="R233" s="7"/>
    </row>
    <row r="234" spans="1:20" x14ac:dyDescent="0.35">
      <c r="D234" s="1" t="s">
        <v>14</v>
      </c>
      <c r="E234" s="1" t="s">
        <v>33</v>
      </c>
      <c r="F234" s="1">
        <v>2024</v>
      </c>
      <c r="G234" s="2" t="s">
        <v>117</v>
      </c>
      <c r="H234" s="1" t="s">
        <v>39</v>
      </c>
      <c r="I234" s="1"/>
      <c r="J234" s="1"/>
      <c r="K234" s="3">
        <v>59162020</v>
      </c>
      <c r="L234" s="1" t="s">
        <v>118</v>
      </c>
      <c r="M234" s="3"/>
      <c r="N234" s="1"/>
      <c r="O234" s="3"/>
      <c r="P234" s="1"/>
      <c r="Q234" s="3">
        <v>66236595</v>
      </c>
      <c r="R234" s="7"/>
      <c r="S234" s="7"/>
    </row>
    <row r="235" spans="1:20" x14ac:dyDescent="0.35">
      <c r="D235" s="1" t="s">
        <v>40</v>
      </c>
      <c r="E235" s="1" t="s">
        <v>33</v>
      </c>
      <c r="F235" s="1">
        <v>2024</v>
      </c>
      <c r="G235" s="2" t="s">
        <v>119</v>
      </c>
      <c r="H235" s="1" t="s">
        <v>39</v>
      </c>
      <c r="I235" s="1"/>
      <c r="J235" s="1"/>
      <c r="K235" s="3">
        <v>391</v>
      </c>
      <c r="L235" s="1" t="s">
        <v>120</v>
      </c>
      <c r="M235" s="3"/>
      <c r="N235" s="1"/>
      <c r="O235" s="3"/>
      <c r="P235" s="1"/>
      <c r="Q235" s="3">
        <v>47512</v>
      </c>
      <c r="R235" s="7"/>
    </row>
    <row r="236" spans="1:20" x14ac:dyDescent="0.35">
      <c r="A236" s="18"/>
      <c r="B236" s="57"/>
      <c r="C236" s="57"/>
      <c r="D236" s="57"/>
      <c r="E236" s="57"/>
      <c r="F236" s="58"/>
      <c r="G236" s="57"/>
      <c r="H236" s="57"/>
      <c r="I236" s="57"/>
      <c r="J236" s="57"/>
      <c r="K236" s="59"/>
      <c r="L236" s="58"/>
      <c r="M236" s="59"/>
      <c r="N236" s="57"/>
      <c r="O236" s="59"/>
      <c r="P236" s="57"/>
      <c r="Q236" s="59"/>
    </row>
    <row r="237" spans="1:20" x14ac:dyDescent="0.35">
      <c r="A237" s="18">
        <v>45113</v>
      </c>
      <c r="B237" s="4" t="s">
        <v>63</v>
      </c>
      <c r="C237" s="4" t="s">
        <v>37</v>
      </c>
      <c r="D237" s="1" t="s">
        <v>13</v>
      </c>
      <c r="E237" s="1" t="s">
        <v>33</v>
      </c>
      <c r="F237" s="1">
        <v>2024</v>
      </c>
      <c r="G237" s="2" t="s">
        <v>117</v>
      </c>
      <c r="H237" s="1" t="s">
        <v>39</v>
      </c>
      <c r="I237" s="1"/>
      <c r="J237" s="1"/>
      <c r="K237" s="3">
        <v>117141245</v>
      </c>
      <c r="L237" s="1" t="s">
        <v>118</v>
      </c>
      <c r="M237" s="3"/>
      <c r="N237" s="1"/>
      <c r="O237" s="3"/>
      <c r="P237" s="1"/>
      <c r="Q237" s="3">
        <v>169707132</v>
      </c>
      <c r="R237" s="7"/>
    </row>
    <row r="238" spans="1:20" x14ac:dyDescent="0.35">
      <c r="D238" s="1" t="s">
        <v>14</v>
      </c>
      <c r="E238" s="1" t="s">
        <v>33</v>
      </c>
      <c r="F238" s="1">
        <v>2024</v>
      </c>
      <c r="G238" s="2" t="s">
        <v>117</v>
      </c>
      <c r="H238" s="1" t="s">
        <v>39</v>
      </c>
      <c r="I238" s="1"/>
      <c r="J238" s="1"/>
      <c r="K238" s="3">
        <v>104397497</v>
      </c>
      <c r="L238" s="1" t="s">
        <v>118</v>
      </c>
      <c r="M238" s="3"/>
      <c r="N238" s="1"/>
      <c r="O238" s="3"/>
      <c r="P238" s="1"/>
      <c r="Q238" s="3">
        <v>144873966</v>
      </c>
      <c r="R238" s="7"/>
      <c r="T238" s="7"/>
    </row>
    <row r="239" spans="1:20" x14ac:dyDescent="0.35">
      <c r="D239" s="1" t="s">
        <v>40</v>
      </c>
      <c r="E239" s="1" t="s">
        <v>33</v>
      </c>
      <c r="F239" s="1">
        <v>2024</v>
      </c>
      <c r="G239" s="2" t="s">
        <v>119</v>
      </c>
      <c r="H239" s="1" t="s">
        <v>39</v>
      </c>
      <c r="I239" s="1"/>
      <c r="J239" s="1"/>
      <c r="K239" s="3">
        <v>80156</v>
      </c>
      <c r="L239" s="1" t="s">
        <v>120</v>
      </c>
      <c r="M239" s="3"/>
      <c r="N239" s="1"/>
      <c r="O239" s="3"/>
      <c r="P239" s="1"/>
      <c r="Q239" s="3">
        <v>24833166</v>
      </c>
      <c r="R239" s="7"/>
    </row>
    <row r="240" spans="1:20" x14ac:dyDescent="0.35">
      <c r="A240" s="18"/>
      <c r="B240" s="57"/>
      <c r="C240" s="57"/>
      <c r="D240" s="57"/>
      <c r="E240" s="57"/>
      <c r="F240" s="58"/>
      <c r="G240" s="57"/>
      <c r="H240" s="57"/>
      <c r="I240" s="57"/>
      <c r="J240" s="57"/>
      <c r="K240" s="7"/>
      <c r="L240" s="58"/>
      <c r="M240" s="59"/>
      <c r="N240" s="57"/>
      <c r="O240" s="59"/>
      <c r="P240" s="57"/>
      <c r="Q240" s="59"/>
    </row>
    <row r="241" spans="1:20" x14ac:dyDescent="0.35">
      <c r="A241" s="18">
        <v>45113</v>
      </c>
      <c r="B241" s="4" t="s">
        <v>62</v>
      </c>
      <c r="C241" s="4" t="s">
        <v>37</v>
      </c>
      <c r="D241" s="1" t="s">
        <v>13</v>
      </c>
      <c r="E241" s="1" t="s">
        <v>33</v>
      </c>
      <c r="F241" s="1">
        <v>2024</v>
      </c>
      <c r="G241" s="2" t="s">
        <v>117</v>
      </c>
      <c r="H241" s="1" t="s">
        <v>39</v>
      </c>
      <c r="I241" s="1"/>
      <c r="J241" s="1"/>
      <c r="K241" s="3">
        <v>57279487</v>
      </c>
      <c r="L241" s="1" t="s">
        <v>118</v>
      </c>
      <c r="M241" s="3"/>
      <c r="N241" s="1"/>
      <c r="O241" s="3"/>
      <c r="P241" s="1"/>
      <c r="Q241" s="3">
        <v>62501115</v>
      </c>
      <c r="R241" s="7"/>
    </row>
    <row r="242" spans="1:20" x14ac:dyDescent="0.35">
      <c r="D242" s="1" t="s">
        <v>14</v>
      </c>
      <c r="E242" s="1" t="s">
        <v>33</v>
      </c>
      <c r="F242" s="1">
        <v>2024</v>
      </c>
      <c r="G242" s="2" t="s">
        <v>117</v>
      </c>
      <c r="H242" s="1" t="s">
        <v>39</v>
      </c>
      <c r="I242" s="1"/>
      <c r="J242" s="1"/>
      <c r="K242" s="3">
        <v>57242834</v>
      </c>
      <c r="L242" s="1" t="s">
        <v>118</v>
      </c>
      <c r="M242" s="3"/>
      <c r="N242" s="1"/>
      <c r="O242" s="3"/>
      <c r="P242" s="1"/>
      <c r="Q242" s="3">
        <v>62458964</v>
      </c>
      <c r="R242" s="7"/>
      <c r="T242" s="7"/>
    </row>
    <row r="243" spans="1:20" x14ac:dyDescent="0.35">
      <c r="D243" s="1" t="s">
        <v>40</v>
      </c>
      <c r="E243" s="1" t="s">
        <v>33</v>
      </c>
      <c r="F243" s="1">
        <v>2024</v>
      </c>
      <c r="G243" s="2" t="s">
        <v>119</v>
      </c>
      <c r="H243" s="1" t="s">
        <v>39</v>
      </c>
      <c r="I243" s="1"/>
      <c r="J243" s="1"/>
      <c r="K243" s="3">
        <v>296</v>
      </c>
      <c r="L243" s="1" t="s">
        <v>120</v>
      </c>
      <c r="M243" s="3"/>
      <c r="N243" s="1"/>
      <c r="O243" s="3"/>
      <c r="P243" s="1"/>
      <c r="Q243" s="3">
        <v>42151</v>
      </c>
      <c r="R243" s="7"/>
    </row>
    <row r="244" spans="1:20" x14ac:dyDescent="0.35">
      <c r="A244" s="18"/>
      <c r="B244" s="57"/>
      <c r="C244" s="57"/>
      <c r="D244" s="57"/>
      <c r="E244" s="57"/>
      <c r="F244" s="58"/>
      <c r="G244" s="57"/>
      <c r="H244" s="57"/>
      <c r="I244" s="57"/>
      <c r="J244" s="57"/>
      <c r="K244" s="7"/>
      <c r="L244" s="58"/>
      <c r="M244" s="59"/>
      <c r="N244" s="57"/>
      <c r="O244" s="59"/>
      <c r="P244" s="57"/>
      <c r="Q244" s="59"/>
    </row>
    <row r="245" spans="1:20" x14ac:dyDescent="0.35">
      <c r="A245" s="18">
        <v>45113</v>
      </c>
      <c r="B245" s="4" t="s">
        <v>76</v>
      </c>
      <c r="C245" s="4" t="s">
        <v>37</v>
      </c>
      <c r="D245" s="1" t="s">
        <v>13</v>
      </c>
      <c r="E245" s="1" t="s">
        <v>33</v>
      </c>
      <c r="F245" s="1">
        <v>2024</v>
      </c>
      <c r="G245" s="2" t="s">
        <v>117</v>
      </c>
      <c r="H245" s="1" t="s">
        <v>39</v>
      </c>
      <c r="I245" s="1"/>
      <c r="J245" s="1"/>
      <c r="K245" s="3">
        <v>85516396</v>
      </c>
      <c r="L245" s="1" t="s">
        <v>118</v>
      </c>
      <c r="M245" s="3"/>
      <c r="N245" s="1"/>
      <c r="O245" s="3"/>
      <c r="P245" s="1"/>
      <c r="Q245" s="3">
        <v>87367899</v>
      </c>
      <c r="R245" s="7"/>
    </row>
    <row r="246" spans="1:20" x14ac:dyDescent="0.35">
      <c r="D246" s="1" t="s">
        <v>14</v>
      </c>
      <c r="E246" s="1" t="s">
        <v>33</v>
      </c>
      <c r="F246" s="1">
        <v>2024</v>
      </c>
      <c r="G246" s="2" t="s">
        <v>117</v>
      </c>
      <c r="H246" s="1" t="s">
        <v>39</v>
      </c>
      <c r="I246" s="1"/>
      <c r="J246" s="1"/>
      <c r="K246" s="3">
        <v>72758887</v>
      </c>
      <c r="L246" s="1" t="s">
        <v>118</v>
      </c>
      <c r="M246" s="3"/>
      <c r="N246" s="1"/>
      <c r="O246" s="3"/>
      <c r="P246" s="1"/>
      <c r="Q246" s="3">
        <v>61092560</v>
      </c>
      <c r="R246" s="7"/>
      <c r="T246" s="7"/>
    </row>
    <row r="247" spans="1:20" x14ac:dyDescent="0.35">
      <c r="D247" s="1" t="s">
        <v>40</v>
      </c>
      <c r="E247" s="1" t="s">
        <v>33</v>
      </c>
      <c r="F247" s="1">
        <v>2024</v>
      </c>
      <c r="G247" s="2" t="s">
        <v>119</v>
      </c>
      <c r="H247" s="1" t="s">
        <v>39</v>
      </c>
      <c r="I247" s="1"/>
      <c r="J247" s="1"/>
      <c r="K247" s="3">
        <v>80261</v>
      </c>
      <c r="L247" s="1" t="s">
        <v>120</v>
      </c>
      <c r="M247" s="3"/>
      <c r="N247" s="1"/>
      <c r="O247" s="3"/>
      <c r="P247" s="1"/>
      <c r="Q247" s="3">
        <v>26275339</v>
      </c>
      <c r="R247" s="7"/>
    </row>
    <row r="248" spans="1:20" s="83" customFormat="1" x14ac:dyDescent="0.35">
      <c r="A248" s="78"/>
      <c r="B248" s="85"/>
      <c r="C248" s="85"/>
      <c r="D248" s="85"/>
      <c r="E248" s="85"/>
      <c r="F248" s="86"/>
      <c r="G248" s="85"/>
      <c r="H248" s="85"/>
      <c r="I248" s="85"/>
      <c r="J248" s="85"/>
      <c r="K248" s="87"/>
      <c r="L248" s="86"/>
      <c r="M248" s="87"/>
      <c r="N248" s="85"/>
      <c r="O248" s="87"/>
      <c r="P248" s="85"/>
      <c r="Q248" s="87"/>
    </row>
    <row r="249" spans="1:20" s="83" customFormat="1" x14ac:dyDescent="0.35">
      <c r="A249" s="78">
        <v>45131</v>
      </c>
      <c r="B249" s="101" t="s">
        <v>16</v>
      </c>
      <c r="C249" s="101" t="s">
        <v>37</v>
      </c>
      <c r="D249" s="79" t="s">
        <v>13</v>
      </c>
      <c r="E249" s="79" t="s">
        <v>33</v>
      </c>
      <c r="F249" s="79">
        <v>2024</v>
      </c>
      <c r="G249" s="80" t="s">
        <v>117</v>
      </c>
      <c r="H249" s="79" t="s">
        <v>39</v>
      </c>
      <c r="I249" s="79" t="s">
        <v>136</v>
      </c>
      <c r="J249" s="79"/>
      <c r="K249" s="81">
        <v>11014529</v>
      </c>
      <c r="L249" s="79" t="s">
        <v>118</v>
      </c>
      <c r="M249" s="82"/>
      <c r="O249" s="82"/>
      <c r="P249" s="79"/>
      <c r="Q249" s="81">
        <v>7862156</v>
      </c>
    </row>
    <row r="250" spans="1:20" x14ac:dyDescent="0.35">
      <c r="D250" s="1" t="s">
        <v>14</v>
      </c>
      <c r="E250" s="1" t="s">
        <v>33</v>
      </c>
      <c r="F250" s="1">
        <v>2024</v>
      </c>
      <c r="G250" s="2" t="s">
        <v>117</v>
      </c>
      <c r="H250" s="1" t="s">
        <v>39</v>
      </c>
      <c r="I250" s="1" t="s">
        <v>136</v>
      </c>
      <c r="J250" s="1"/>
      <c r="K250" s="66">
        <v>10788960</v>
      </c>
      <c r="L250" s="1" t="s">
        <v>118</v>
      </c>
      <c r="M250" s="3"/>
      <c r="N250" s="1"/>
      <c r="O250" s="3"/>
      <c r="P250" s="1"/>
      <c r="Q250" s="66">
        <v>7702002</v>
      </c>
      <c r="R250" s="84"/>
    </row>
    <row r="251" spans="1:20" x14ac:dyDescent="0.35">
      <c r="D251" s="1" t="s">
        <v>40</v>
      </c>
      <c r="E251" s="1" t="s">
        <v>33</v>
      </c>
      <c r="F251" s="1">
        <v>2024</v>
      </c>
      <c r="G251" s="2" t="s">
        <v>119</v>
      </c>
      <c r="H251" s="1" t="s">
        <v>39</v>
      </c>
      <c r="I251" s="1" t="s">
        <v>136</v>
      </c>
      <c r="J251" s="1"/>
      <c r="K251" s="3">
        <v>291</v>
      </c>
      <c r="L251" s="1" t="s">
        <v>120</v>
      </c>
      <c r="M251" s="3"/>
      <c r="N251" s="1"/>
      <c r="O251" s="3"/>
      <c r="P251" s="1"/>
      <c r="Q251" s="3">
        <v>160154</v>
      </c>
      <c r="R251" s="84"/>
    </row>
    <row r="252" spans="1:20" x14ac:dyDescent="0.35">
      <c r="A252" s="18"/>
      <c r="B252" s="5"/>
      <c r="C252" s="57"/>
      <c r="F252" s="5"/>
      <c r="G252" s="5"/>
      <c r="H252" s="5"/>
      <c r="I252" s="5"/>
      <c r="K252" s="5"/>
      <c r="M252" s="5"/>
      <c r="O252" s="5"/>
      <c r="Q252" s="5"/>
    </row>
    <row r="253" spans="1:20" x14ac:dyDescent="0.35">
      <c r="A253" s="18">
        <v>45131</v>
      </c>
      <c r="B253" s="4" t="s">
        <v>32</v>
      </c>
      <c r="C253" s="4" t="s">
        <v>37</v>
      </c>
      <c r="D253" s="1" t="s">
        <v>13</v>
      </c>
      <c r="E253" s="1" t="s">
        <v>33</v>
      </c>
      <c r="F253" s="1">
        <v>2024</v>
      </c>
      <c r="G253" s="2" t="s">
        <v>117</v>
      </c>
      <c r="H253" s="1" t="s">
        <v>39</v>
      </c>
      <c r="I253" s="1" t="s">
        <v>136</v>
      </c>
      <c r="J253" s="1"/>
      <c r="K253" s="75">
        <v>11298562</v>
      </c>
      <c r="L253" s="1" t="s">
        <v>118</v>
      </c>
      <c r="M253" s="3"/>
      <c r="N253" s="1"/>
      <c r="O253" s="3"/>
      <c r="P253" s="1"/>
      <c r="Q253" s="75">
        <v>8021982</v>
      </c>
    </row>
    <row r="254" spans="1:20" x14ac:dyDescent="0.35">
      <c r="D254" s="1" t="s">
        <v>14</v>
      </c>
      <c r="E254" s="1" t="s">
        <v>33</v>
      </c>
      <c r="F254" s="1">
        <v>2024</v>
      </c>
      <c r="G254" s="2" t="s">
        <v>117</v>
      </c>
      <c r="H254" s="1" t="s">
        <v>39</v>
      </c>
      <c r="I254" s="1" t="s">
        <v>136</v>
      </c>
      <c r="J254" s="1"/>
      <c r="K254" s="66">
        <v>11260292</v>
      </c>
      <c r="L254" s="1" t="s">
        <v>118</v>
      </c>
      <c r="M254" s="3"/>
      <c r="N254" s="1"/>
      <c r="O254" s="3"/>
      <c r="P254" s="1"/>
      <c r="Q254" s="66">
        <v>7994810</v>
      </c>
    </row>
    <row r="255" spans="1:20" x14ac:dyDescent="0.35">
      <c r="D255" s="1" t="s">
        <v>40</v>
      </c>
      <c r="E255" s="1" t="s">
        <v>33</v>
      </c>
      <c r="F255" s="1">
        <v>2024</v>
      </c>
      <c r="G255" s="2" t="s">
        <v>119</v>
      </c>
      <c r="H255" s="1" t="s">
        <v>39</v>
      </c>
      <c r="I255" s="1" t="s">
        <v>136</v>
      </c>
      <c r="J255" s="1"/>
      <c r="K255" s="3">
        <v>42</v>
      </c>
      <c r="L255" s="1" t="s">
        <v>120</v>
      </c>
      <c r="M255" s="3"/>
      <c r="N255" s="1"/>
      <c r="O255" s="3"/>
      <c r="P255" s="1"/>
      <c r="Q255" s="3">
        <v>27172</v>
      </c>
    </row>
    <row r="256" spans="1:20" x14ac:dyDescent="0.35">
      <c r="A256" s="18"/>
      <c r="B256" s="5"/>
      <c r="C256" s="5"/>
      <c r="F256" s="5"/>
      <c r="G256" s="5"/>
      <c r="H256" s="5"/>
      <c r="I256" s="5"/>
      <c r="K256" s="5"/>
      <c r="M256" s="5"/>
      <c r="O256" s="5"/>
      <c r="Q256" s="5"/>
    </row>
    <row r="257" spans="1:17" x14ac:dyDescent="0.35">
      <c r="A257" s="18">
        <v>45131</v>
      </c>
      <c r="B257" s="4" t="s">
        <v>45</v>
      </c>
      <c r="C257" s="4" t="s">
        <v>37</v>
      </c>
      <c r="D257" s="1" t="s">
        <v>13</v>
      </c>
      <c r="E257" s="1" t="s">
        <v>33</v>
      </c>
      <c r="F257" s="1">
        <v>2024</v>
      </c>
      <c r="G257" s="2" t="s">
        <v>117</v>
      </c>
      <c r="H257" s="1" t="s">
        <v>39</v>
      </c>
      <c r="I257" s="1" t="s">
        <v>96</v>
      </c>
      <c r="J257" s="1"/>
      <c r="K257" s="34">
        <v>3660971</v>
      </c>
      <c r="L257" s="1" t="s">
        <v>118</v>
      </c>
      <c r="M257" s="3"/>
      <c r="N257" s="1"/>
      <c r="O257" s="3"/>
      <c r="P257" s="1"/>
      <c r="Q257" s="75">
        <v>4353341</v>
      </c>
    </row>
    <row r="258" spans="1:17" x14ac:dyDescent="0.35">
      <c r="D258" s="1" t="s">
        <v>14</v>
      </c>
      <c r="E258" s="1" t="s">
        <v>33</v>
      </c>
      <c r="F258" s="1">
        <v>2024</v>
      </c>
      <c r="G258" s="2" t="s">
        <v>117</v>
      </c>
      <c r="H258" s="1" t="s">
        <v>39</v>
      </c>
      <c r="I258" s="1" t="s">
        <v>96</v>
      </c>
      <c r="J258" s="1"/>
      <c r="K258" s="34">
        <v>3595672</v>
      </c>
      <c r="L258" s="1" t="s">
        <v>118</v>
      </c>
      <c r="M258" s="72"/>
      <c r="N258" s="1"/>
      <c r="O258" s="3"/>
      <c r="P258" s="1"/>
      <c r="Q258" s="66">
        <v>4278247</v>
      </c>
    </row>
    <row r="259" spans="1:17" x14ac:dyDescent="0.35">
      <c r="D259" s="1" t="s">
        <v>40</v>
      </c>
      <c r="E259" s="1" t="s">
        <v>33</v>
      </c>
      <c r="F259" s="1">
        <v>2024</v>
      </c>
      <c r="G259" s="2" t="s">
        <v>119</v>
      </c>
      <c r="H259" s="1" t="s">
        <v>39</v>
      </c>
      <c r="I259" s="1" t="s">
        <v>96</v>
      </c>
      <c r="J259" s="1"/>
      <c r="K259" s="3">
        <v>491</v>
      </c>
      <c r="L259" s="1" t="s">
        <v>120</v>
      </c>
      <c r="M259" s="3"/>
      <c r="N259" s="1"/>
      <c r="O259" s="3"/>
      <c r="P259" s="1"/>
      <c r="Q259" s="3">
        <v>75094</v>
      </c>
    </row>
    <row r="260" spans="1:17" x14ac:dyDescent="0.35">
      <c r="A260" s="18"/>
      <c r="B260" s="5"/>
      <c r="C260" s="57"/>
      <c r="F260" s="5"/>
      <c r="G260" s="5"/>
      <c r="H260" s="5"/>
      <c r="I260" s="5"/>
      <c r="K260" s="5"/>
      <c r="M260" s="5"/>
      <c r="O260" s="5"/>
      <c r="Q260" s="5"/>
    </row>
    <row r="261" spans="1:17" x14ac:dyDescent="0.35">
      <c r="A261" s="18">
        <v>45131</v>
      </c>
      <c r="B261" s="4" t="s">
        <v>45</v>
      </c>
      <c r="C261" s="4" t="s">
        <v>37</v>
      </c>
      <c r="D261" s="1" t="s">
        <v>13</v>
      </c>
      <c r="E261" s="1" t="s">
        <v>33</v>
      </c>
      <c r="F261" s="1">
        <v>2024</v>
      </c>
      <c r="G261" s="2" t="s">
        <v>117</v>
      </c>
      <c r="H261" s="1" t="s">
        <v>39</v>
      </c>
      <c r="I261" s="1" t="s">
        <v>136</v>
      </c>
      <c r="J261" s="1"/>
      <c r="K261" s="75">
        <v>8628914</v>
      </c>
      <c r="L261" s="1" t="s">
        <v>118</v>
      </c>
      <c r="M261" s="3"/>
      <c r="N261" s="1"/>
      <c r="O261" s="3"/>
      <c r="P261" s="1"/>
      <c r="Q261" s="75">
        <v>9923254</v>
      </c>
    </row>
    <row r="262" spans="1:17" x14ac:dyDescent="0.35">
      <c r="D262" s="1" t="s">
        <v>14</v>
      </c>
      <c r="E262" s="1" t="s">
        <v>33</v>
      </c>
      <c r="F262" s="1">
        <v>2024</v>
      </c>
      <c r="G262" s="2" t="s">
        <v>117</v>
      </c>
      <c r="H262" s="1" t="s">
        <v>39</v>
      </c>
      <c r="I262" s="1" t="s">
        <v>136</v>
      </c>
      <c r="J262" s="1"/>
      <c r="K262" s="66">
        <v>7760314</v>
      </c>
      <c r="L262" s="1" t="s">
        <v>118</v>
      </c>
      <c r="M262" s="72"/>
      <c r="N262" s="1"/>
      <c r="O262" s="3"/>
      <c r="P262" s="1"/>
      <c r="Q262" s="66">
        <v>8924364</v>
      </c>
    </row>
    <row r="263" spans="1:17" x14ac:dyDescent="0.35">
      <c r="D263" s="1" t="s">
        <v>40</v>
      </c>
      <c r="E263" s="1" t="s">
        <v>33</v>
      </c>
      <c r="F263" s="1">
        <v>2024</v>
      </c>
      <c r="G263" s="2" t="s">
        <v>119</v>
      </c>
      <c r="H263" s="1" t="s">
        <v>39</v>
      </c>
      <c r="I263" s="1" t="s">
        <v>136</v>
      </c>
      <c r="J263" s="1"/>
      <c r="K263" s="3">
        <v>3083</v>
      </c>
      <c r="L263" s="1" t="s">
        <v>120</v>
      </c>
      <c r="M263" s="3"/>
      <c r="N263" s="1"/>
      <c r="O263" s="3"/>
      <c r="P263" s="1"/>
      <c r="Q263" s="3">
        <v>998890</v>
      </c>
    </row>
    <row r="264" spans="1:17" x14ac:dyDescent="0.35">
      <c r="A264" s="18"/>
      <c r="B264" s="5"/>
      <c r="C264" s="5"/>
      <c r="F264" s="5"/>
      <c r="G264" s="5"/>
      <c r="H264" s="5"/>
      <c r="I264" s="5"/>
      <c r="K264" s="5"/>
      <c r="M264" s="5"/>
      <c r="O264" s="5"/>
      <c r="Q264" s="5"/>
    </row>
    <row r="265" spans="1:17" x14ac:dyDescent="0.35">
      <c r="A265" s="18">
        <v>45131</v>
      </c>
      <c r="B265" s="4" t="s">
        <v>45</v>
      </c>
      <c r="C265" s="4" t="s">
        <v>37</v>
      </c>
      <c r="D265" s="1" t="s">
        <v>13</v>
      </c>
      <c r="E265" s="1" t="s">
        <v>33</v>
      </c>
      <c r="F265" s="1">
        <v>2024</v>
      </c>
      <c r="G265" s="2" t="s">
        <v>117</v>
      </c>
      <c r="H265" s="1" t="s">
        <v>39</v>
      </c>
      <c r="I265" s="1" t="s">
        <v>137</v>
      </c>
      <c r="J265" s="1"/>
      <c r="K265" s="75">
        <v>9797517</v>
      </c>
      <c r="L265" s="1" t="s">
        <v>118</v>
      </c>
      <c r="M265" s="72"/>
      <c r="N265" s="1"/>
      <c r="O265" s="3"/>
      <c r="P265" s="1"/>
      <c r="Q265" s="75">
        <v>11311076</v>
      </c>
    </row>
    <row r="266" spans="1:17" x14ac:dyDescent="0.35">
      <c r="D266" s="1" t="s">
        <v>14</v>
      </c>
      <c r="E266" s="1" t="s">
        <v>33</v>
      </c>
      <c r="F266" s="1">
        <v>2024</v>
      </c>
      <c r="G266" s="2" t="s">
        <v>117</v>
      </c>
      <c r="H266" s="1" t="s">
        <v>39</v>
      </c>
      <c r="I266" s="1" t="s">
        <v>137</v>
      </c>
      <c r="J266" s="1"/>
      <c r="K266" s="66">
        <v>9763744</v>
      </c>
      <c r="L266" s="1" t="s">
        <v>118</v>
      </c>
      <c r="M266" s="3"/>
      <c r="N266" s="1"/>
      <c r="O266" s="3"/>
      <c r="P266" s="1"/>
      <c r="Q266" s="66">
        <v>11272238</v>
      </c>
    </row>
    <row r="267" spans="1:17" x14ac:dyDescent="0.35">
      <c r="D267" s="1" t="s">
        <v>40</v>
      </c>
      <c r="E267" s="1" t="s">
        <v>33</v>
      </c>
      <c r="F267" s="1">
        <v>2024</v>
      </c>
      <c r="G267" s="2" t="s">
        <v>119</v>
      </c>
      <c r="H267" s="1" t="s">
        <v>39</v>
      </c>
      <c r="I267" s="1" t="s">
        <v>137</v>
      </c>
      <c r="J267" s="1"/>
      <c r="K267" s="3">
        <v>57</v>
      </c>
      <c r="L267" s="1" t="s">
        <v>120</v>
      </c>
      <c r="M267" s="3"/>
      <c r="N267" s="1"/>
      <c r="O267" s="3"/>
      <c r="P267" s="1"/>
      <c r="Q267" s="3">
        <v>38838</v>
      </c>
    </row>
    <row r="268" spans="1:17" x14ac:dyDescent="0.35">
      <c r="A268" s="18"/>
      <c r="B268" s="5"/>
      <c r="C268" s="57"/>
      <c r="F268" s="5"/>
      <c r="G268" s="5"/>
      <c r="H268" s="5"/>
      <c r="I268" s="5"/>
      <c r="K268" s="5"/>
      <c r="M268" s="5"/>
      <c r="O268" s="5"/>
      <c r="Q268" s="5"/>
    </row>
    <row r="269" spans="1:17" x14ac:dyDescent="0.35">
      <c r="A269" s="18">
        <v>45131</v>
      </c>
      <c r="B269" s="4" t="s">
        <v>45</v>
      </c>
      <c r="C269" s="4" t="s">
        <v>37</v>
      </c>
      <c r="D269" s="1" t="s">
        <v>13</v>
      </c>
      <c r="E269" s="1" t="s">
        <v>33</v>
      </c>
      <c r="F269" s="1">
        <v>2024</v>
      </c>
      <c r="G269" s="2" t="s">
        <v>117</v>
      </c>
      <c r="H269" s="1" t="s">
        <v>39</v>
      </c>
      <c r="I269" s="1" t="s">
        <v>138</v>
      </c>
      <c r="J269" s="1"/>
      <c r="K269" s="75">
        <v>333756</v>
      </c>
      <c r="L269" s="1" t="s">
        <v>118</v>
      </c>
      <c r="M269" s="72"/>
      <c r="N269" s="1"/>
      <c r="O269" s="3"/>
      <c r="P269" s="1"/>
      <c r="Q269" s="75">
        <v>737513</v>
      </c>
    </row>
    <row r="270" spans="1:17" x14ac:dyDescent="0.35">
      <c r="D270" s="1" t="s">
        <v>14</v>
      </c>
      <c r="E270" s="1" t="s">
        <v>33</v>
      </c>
      <c r="F270" s="1">
        <v>2024</v>
      </c>
      <c r="G270" s="2" t="s">
        <v>117</v>
      </c>
      <c r="H270" s="1" t="s">
        <v>39</v>
      </c>
      <c r="I270" s="1" t="s">
        <v>138</v>
      </c>
      <c r="J270" s="1"/>
      <c r="K270" s="66">
        <v>331046</v>
      </c>
      <c r="L270" s="1" t="s">
        <v>118</v>
      </c>
      <c r="M270" s="3"/>
      <c r="N270" s="1"/>
      <c r="O270" s="3"/>
      <c r="P270" s="1"/>
      <c r="Q270" s="66">
        <v>734396</v>
      </c>
    </row>
    <row r="271" spans="1:17" x14ac:dyDescent="0.35">
      <c r="D271" s="1" t="s">
        <v>40</v>
      </c>
      <c r="E271" s="1" t="s">
        <v>33</v>
      </c>
      <c r="F271" s="1">
        <v>2024</v>
      </c>
      <c r="G271" s="2" t="s">
        <v>119</v>
      </c>
      <c r="H271" s="1" t="s">
        <v>39</v>
      </c>
      <c r="I271" s="1" t="s">
        <v>138</v>
      </c>
      <c r="J271" s="1"/>
      <c r="K271" s="3">
        <v>5</v>
      </c>
      <c r="L271" s="1" t="s">
        <v>120</v>
      </c>
      <c r="M271" s="3"/>
      <c r="O271" s="3"/>
      <c r="P271" s="1"/>
      <c r="Q271" s="3">
        <v>3117</v>
      </c>
    </row>
    <row r="272" spans="1:17" x14ac:dyDescent="0.35">
      <c r="A272" s="18"/>
      <c r="B272" s="5"/>
      <c r="C272" s="5"/>
      <c r="F272" s="5"/>
      <c r="G272" s="5"/>
      <c r="H272" s="5"/>
      <c r="I272" s="5"/>
      <c r="K272" s="5"/>
      <c r="M272" s="5"/>
      <c r="O272" s="5"/>
      <c r="Q272" s="5"/>
    </row>
    <row r="273" spans="1:17" x14ac:dyDescent="0.35">
      <c r="A273" s="18">
        <v>45131</v>
      </c>
      <c r="B273" s="4" t="s">
        <v>48</v>
      </c>
      <c r="C273" s="4" t="s">
        <v>37</v>
      </c>
      <c r="D273" s="1" t="s">
        <v>13</v>
      </c>
      <c r="E273" s="1" t="s">
        <v>33</v>
      </c>
      <c r="F273" s="1">
        <v>2024</v>
      </c>
      <c r="G273" s="2" t="s">
        <v>117</v>
      </c>
      <c r="H273" s="1" t="s">
        <v>39</v>
      </c>
      <c r="I273" s="1" t="s">
        <v>96</v>
      </c>
      <c r="J273" s="1"/>
      <c r="K273" s="75">
        <v>4014015</v>
      </c>
      <c r="L273" s="1" t="s">
        <v>118</v>
      </c>
      <c r="M273" s="3"/>
      <c r="N273" s="1"/>
      <c r="O273" s="3"/>
      <c r="P273" s="1"/>
      <c r="Q273" s="75">
        <v>4932269</v>
      </c>
    </row>
    <row r="274" spans="1:17" x14ac:dyDescent="0.35">
      <c r="D274" s="1" t="s">
        <v>14</v>
      </c>
      <c r="E274" s="1" t="s">
        <v>33</v>
      </c>
      <c r="F274" s="1">
        <v>2024</v>
      </c>
      <c r="G274" s="2" t="s">
        <v>117</v>
      </c>
      <c r="H274" s="1" t="s">
        <v>39</v>
      </c>
      <c r="I274" s="1" t="s">
        <v>96</v>
      </c>
      <c r="J274" s="1"/>
      <c r="K274" s="66">
        <v>3897189</v>
      </c>
      <c r="L274" s="1" t="s">
        <v>118</v>
      </c>
      <c r="M274" s="72"/>
      <c r="N274" s="1"/>
      <c r="O274" s="3"/>
      <c r="P274" s="1"/>
      <c r="Q274" s="66">
        <v>4797919</v>
      </c>
    </row>
    <row r="275" spans="1:17" x14ac:dyDescent="0.35">
      <c r="D275" s="1" t="s">
        <v>40</v>
      </c>
      <c r="E275" s="1" t="s">
        <v>33</v>
      </c>
      <c r="F275" s="1">
        <v>2024</v>
      </c>
      <c r="G275" s="2" t="s">
        <v>119</v>
      </c>
      <c r="H275" s="1" t="s">
        <v>39</v>
      </c>
      <c r="I275" s="1" t="s">
        <v>96</v>
      </c>
      <c r="J275" s="1"/>
      <c r="K275" s="3">
        <v>676</v>
      </c>
      <c r="L275" s="1" t="s">
        <v>120</v>
      </c>
      <c r="M275" s="3"/>
      <c r="N275" s="1"/>
      <c r="O275" s="3"/>
      <c r="P275" s="1"/>
      <c r="Q275" s="3">
        <v>134350</v>
      </c>
    </row>
    <row r="276" spans="1:17" x14ac:dyDescent="0.35">
      <c r="A276" s="18"/>
      <c r="B276" s="5"/>
      <c r="C276" s="57"/>
      <c r="F276" s="5"/>
      <c r="G276" s="5"/>
      <c r="H276" s="5"/>
      <c r="I276" s="5"/>
      <c r="K276" s="5"/>
      <c r="M276" s="5"/>
      <c r="O276" s="5"/>
      <c r="Q276" s="5"/>
    </row>
    <row r="277" spans="1:17" x14ac:dyDescent="0.35">
      <c r="A277" s="18">
        <v>45131</v>
      </c>
      <c r="B277" s="4" t="s">
        <v>48</v>
      </c>
      <c r="C277" s="4" t="s">
        <v>37</v>
      </c>
      <c r="D277" s="1" t="s">
        <v>13</v>
      </c>
      <c r="E277" s="1" t="s">
        <v>33</v>
      </c>
      <c r="F277" s="1">
        <v>2024</v>
      </c>
      <c r="G277" s="2" t="s">
        <v>117</v>
      </c>
      <c r="H277" s="1" t="s">
        <v>39</v>
      </c>
      <c r="I277" s="1" t="s">
        <v>139</v>
      </c>
      <c r="J277" s="1"/>
      <c r="K277" s="75">
        <v>6126931</v>
      </c>
      <c r="L277" s="1" t="s">
        <v>118</v>
      </c>
      <c r="M277" s="72"/>
      <c r="N277" s="1"/>
      <c r="O277" s="3"/>
      <c r="P277" s="1"/>
      <c r="Q277" s="75">
        <v>7045974</v>
      </c>
    </row>
    <row r="278" spans="1:17" x14ac:dyDescent="0.35">
      <c r="D278" s="1" t="s">
        <v>14</v>
      </c>
      <c r="E278" s="1" t="s">
        <v>33</v>
      </c>
      <c r="F278" s="1">
        <v>2024</v>
      </c>
      <c r="G278" s="2" t="s">
        <v>117</v>
      </c>
      <c r="H278" s="1" t="s">
        <v>39</v>
      </c>
      <c r="I278" s="1" t="s">
        <v>139</v>
      </c>
      <c r="J278" s="1"/>
      <c r="K278" s="66">
        <v>6120388</v>
      </c>
      <c r="L278" s="1" t="s">
        <v>118</v>
      </c>
      <c r="M278" s="3"/>
      <c r="N278" s="1"/>
      <c r="O278" s="3"/>
      <c r="P278" s="1"/>
      <c r="Q278" s="66">
        <v>7038450</v>
      </c>
    </row>
    <row r="279" spans="1:17" x14ac:dyDescent="0.35">
      <c r="D279" s="1" t="s">
        <v>40</v>
      </c>
      <c r="E279" s="1" t="s">
        <v>33</v>
      </c>
      <c r="F279" s="1">
        <v>2024</v>
      </c>
      <c r="G279" s="2" t="s">
        <v>119</v>
      </c>
      <c r="H279" s="1" t="s">
        <v>39</v>
      </c>
      <c r="I279" s="1" t="s">
        <v>139</v>
      </c>
      <c r="J279" s="1"/>
      <c r="K279" s="3">
        <v>22</v>
      </c>
      <c r="L279" s="1" t="s">
        <v>120</v>
      </c>
      <c r="M279" s="3"/>
      <c r="N279" s="1"/>
      <c r="O279" s="3"/>
      <c r="P279" s="1"/>
      <c r="Q279" s="3">
        <v>7524</v>
      </c>
    </row>
    <row r="280" spans="1:17" x14ac:dyDescent="0.35">
      <c r="A280" s="18"/>
      <c r="B280" s="5"/>
      <c r="C280" s="5"/>
      <c r="F280" s="5"/>
      <c r="G280" s="5"/>
      <c r="H280" s="5"/>
      <c r="I280" s="5"/>
      <c r="K280" s="5"/>
      <c r="M280" s="5"/>
      <c r="O280" s="5"/>
      <c r="Q280" s="5"/>
    </row>
    <row r="281" spans="1:17" x14ac:dyDescent="0.35">
      <c r="A281" s="18">
        <v>45131</v>
      </c>
      <c r="B281" s="4" t="s">
        <v>48</v>
      </c>
      <c r="C281" s="4" t="s">
        <v>37</v>
      </c>
      <c r="D281" s="1" t="s">
        <v>13</v>
      </c>
      <c r="E281" s="1" t="s">
        <v>33</v>
      </c>
      <c r="F281" s="1">
        <v>2024</v>
      </c>
      <c r="G281" s="2" t="s">
        <v>117</v>
      </c>
      <c r="H281" s="1" t="s">
        <v>39</v>
      </c>
      <c r="I281" s="1" t="s">
        <v>140</v>
      </c>
      <c r="J281" s="1"/>
      <c r="K281" s="75">
        <v>2291</v>
      </c>
      <c r="L281" s="1" t="s">
        <v>118</v>
      </c>
      <c r="M281" s="3"/>
      <c r="N281" s="1"/>
      <c r="O281" s="3"/>
      <c r="P281" s="1"/>
      <c r="Q281" s="75">
        <v>5201</v>
      </c>
    </row>
    <row r="282" spans="1:17" x14ac:dyDescent="0.35">
      <c r="D282" s="1" t="s">
        <v>14</v>
      </c>
      <c r="E282" s="1" t="s">
        <v>33</v>
      </c>
      <c r="F282" s="1">
        <v>2024</v>
      </c>
      <c r="G282" s="2" t="s">
        <v>117</v>
      </c>
      <c r="H282" s="1" t="s">
        <v>39</v>
      </c>
      <c r="I282" s="1" t="s">
        <v>140</v>
      </c>
      <c r="J282" s="1"/>
      <c r="K282" s="66">
        <v>2260</v>
      </c>
      <c r="L282" s="1" t="s">
        <v>118</v>
      </c>
      <c r="M282" s="3"/>
      <c r="N282" s="1"/>
      <c r="O282" s="3"/>
      <c r="P282" s="1"/>
      <c r="Q282" s="34">
        <v>2599</v>
      </c>
    </row>
    <row r="283" spans="1:17" x14ac:dyDescent="0.35">
      <c r="D283" s="1" t="s">
        <v>40</v>
      </c>
      <c r="E283" s="1" t="s">
        <v>33</v>
      </c>
      <c r="F283" s="1">
        <v>2024</v>
      </c>
      <c r="G283" s="2" t="s">
        <v>119</v>
      </c>
      <c r="H283" s="1" t="s">
        <v>39</v>
      </c>
      <c r="I283" s="1" t="s">
        <v>140</v>
      </c>
      <c r="J283" s="1"/>
      <c r="K283" s="3">
        <v>8</v>
      </c>
      <c r="L283" s="1" t="s">
        <v>120</v>
      </c>
      <c r="M283" s="72"/>
      <c r="N283" s="1"/>
      <c r="O283" s="3"/>
      <c r="P283" s="1"/>
      <c r="Q283" s="3">
        <v>2602</v>
      </c>
    </row>
    <row r="284" spans="1:17" x14ac:dyDescent="0.35">
      <c r="A284" s="18"/>
      <c r="B284" s="5"/>
      <c r="C284" s="57"/>
      <c r="F284" s="5"/>
      <c r="G284" s="5"/>
      <c r="H284" s="5"/>
      <c r="I284" s="5"/>
      <c r="K284" s="5"/>
      <c r="M284" s="5"/>
      <c r="O284" s="5"/>
      <c r="Q284" s="5"/>
    </row>
    <row r="285" spans="1:17" x14ac:dyDescent="0.35">
      <c r="A285" s="18">
        <v>45131</v>
      </c>
      <c r="B285" s="4" t="s">
        <v>48</v>
      </c>
      <c r="C285" s="4" t="s">
        <v>37</v>
      </c>
      <c r="D285" s="1" t="s">
        <v>13</v>
      </c>
      <c r="E285" s="1" t="s">
        <v>33</v>
      </c>
      <c r="F285" s="1">
        <v>2024</v>
      </c>
      <c r="G285" s="2" t="s">
        <v>117</v>
      </c>
      <c r="H285" s="1" t="s">
        <v>39</v>
      </c>
      <c r="I285" s="1" t="s">
        <v>136</v>
      </c>
      <c r="J285" s="1"/>
      <c r="K285" s="75">
        <v>6745644</v>
      </c>
      <c r="L285" s="1" t="s">
        <v>118</v>
      </c>
      <c r="M285" s="72"/>
      <c r="N285" s="1"/>
      <c r="O285" s="3"/>
      <c r="P285" s="1"/>
      <c r="Q285" s="75">
        <v>7773631</v>
      </c>
    </row>
    <row r="286" spans="1:17" x14ac:dyDescent="0.35">
      <c r="D286" s="1" t="s">
        <v>14</v>
      </c>
      <c r="E286" s="1" t="s">
        <v>33</v>
      </c>
      <c r="F286" s="1">
        <v>2024</v>
      </c>
      <c r="G286" s="2" t="s">
        <v>117</v>
      </c>
      <c r="H286" s="1" t="s">
        <v>39</v>
      </c>
      <c r="I286" s="1" t="s">
        <v>136</v>
      </c>
      <c r="J286" s="1"/>
      <c r="K286" s="66">
        <v>6737020</v>
      </c>
      <c r="L286" s="1" t="s">
        <v>118</v>
      </c>
      <c r="M286" s="3"/>
      <c r="N286" s="1"/>
      <c r="O286" s="3"/>
      <c r="P286" s="1"/>
      <c r="Q286" s="66">
        <v>7763713</v>
      </c>
    </row>
    <row r="287" spans="1:17" x14ac:dyDescent="0.35">
      <c r="D287" s="1" t="s">
        <v>40</v>
      </c>
      <c r="E287" s="1" t="s">
        <v>33</v>
      </c>
      <c r="F287" s="1">
        <v>2024</v>
      </c>
      <c r="G287" s="2" t="s">
        <v>119</v>
      </c>
      <c r="H287" s="1" t="s">
        <v>39</v>
      </c>
      <c r="I287" s="1" t="s">
        <v>136</v>
      </c>
      <c r="J287" s="1"/>
      <c r="K287" s="3">
        <v>29</v>
      </c>
      <c r="L287" s="1" t="s">
        <v>120</v>
      </c>
      <c r="M287" s="3"/>
      <c r="N287" s="1"/>
      <c r="O287" s="3"/>
      <c r="P287" s="1"/>
      <c r="Q287" s="3">
        <v>9918</v>
      </c>
    </row>
    <row r="288" spans="1:17" x14ac:dyDescent="0.35">
      <c r="A288" s="18"/>
      <c r="B288" s="5"/>
      <c r="C288" s="5"/>
      <c r="F288" s="5"/>
      <c r="G288" s="5"/>
      <c r="H288" s="5"/>
      <c r="I288" s="5"/>
      <c r="K288" s="5"/>
      <c r="M288" s="5"/>
      <c r="O288" s="5"/>
      <c r="Q288" s="5"/>
    </row>
    <row r="289" spans="1:19" x14ac:dyDescent="0.35">
      <c r="A289" s="18">
        <v>45131</v>
      </c>
      <c r="B289" s="4" t="s">
        <v>48</v>
      </c>
      <c r="C289" s="4" t="s">
        <v>37</v>
      </c>
      <c r="D289" s="1" t="s">
        <v>13</v>
      </c>
      <c r="E289" s="1" t="s">
        <v>33</v>
      </c>
      <c r="F289" s="1">
        <v>2024</v>
      </c>
      <c r="G289" s="2" t="s">
        <v>117</v>
      </c>
      <c r="H289" s="1" t="s">
        <v>39</v>
      </c>
      <c r="I289" s="1" t="s">
        <v>141</v>
      </c>
      <c r="J289" s="1"/>
      <c r="K289" s="75">
        <v>12052231</v>
      </c>
      <c r="L289" s="1" t="s">
        <v>118</v>
      </c>
      <c r="M289" s="3"/>
      <c r="O289" s="3"/>
      <c r="P289" s="1"/>
      <c r="Q289" s="75">
        <v>14415270</v>
      </c>
    </row>
    <row r="290" spans="1:19" x14ac:dyDescent="0.35">
      <c r="D290" s="1" t="s">
        <v>14</v>
      </c>
      <c r="E290" s="1" t="s">
        <v>33</v>
      </c>
      <c r="F290" s="1">
        <v>2024</v>
      </c>
      <c r="G290" s="2" t="s">
        <v>117</v>
      </c>
      <c r="H290" s="1" t="s">
        <v>39</v>
      </c>
      <c r="I290" s="1" t="s">
        <v>141</v>
      </c>
      <c r="J290" s="1"/>
      <c r="K290" s="66">
        <v>7056113</v>
      </c>
      <c r="L290" s="1" t="s">
        <v>118</v>
      </c>
      <c r="M290" s="72"/>
      <c r="N290" s="1"/>
      <c r="O290" s="3"/>
      <c r="P290" s="1"/>
      <c r="Q290" s="66">
        <v>8669732</v>
      </c>
    </row>
    <row r="291" spans="1:19" x14ac:dyDescent="0.35">
      <c r="D291" s="1" t="s">
        <v>40</v>
      </c>
      <c r="E291" s="1" t="s">
        <v>33</v>
      </c>
      <c r="F291" s="1">
        <v>2024</v>
      </c>
      <c r="G291" s="2" t="s">
        <v>119</v>
      </c>
      <c r="H291" s="1" t="s">
        <v>39</v>
      </c>
      <c r="I291" s="1" t="s">
        <v>141</v>
      </c>
      <c r="J291" s="1"/>
      <c r="K291" s="3">
        <v>17140</v>
      </c>
      <c r="L291" s="1" t="s">
        <v>120</v>
      </c>
      <c r="M291" s="3"/>
      <c r="N291" s="1"/>
      <c r="O291" s="3"/>
      <c r="P291" s="1"/>
      <c r="Q291" s="3">
        <v>5745538</v>
      </c>
    </row>
    <row r="292" spans="1:19" x14ac:dyDescent="0.35">
      <c r="A292" s="18"/>
      <c r="B292" s="5"/>
      <c r="C292" s="57"/>
      <c r="F292" s="5"/>
      <c r="G292" s="5"/>
      <c r="H292" s="5"/>
      <c r="I292" s="5"/>
      <c r="K292" s="5"/>
      <c r="M292" s="5"/>
      <c r="O292" s="5"/>
      <c r="Q292" s="5"/>
    </row>
    <row r="293" spans="1:19" x14ac:dyDescent="0.35">
      <c r="A293" s="18">
        <v>45131</v>
      </c>
      <c r="B293" s="4" t="s">
        <v>51</v>
      </c>
      <c r="C293" s="4" t="s">
        <v>37</v>
      </c>
      <c r="D293" s="1" t="s">
        <v>13</v>
      </c>
      <c r="E293" s="1" t="s">
        <v>33</v>
      </c>
      <c r="F293" s="1">
        <v>2024</v>
      </c>
      <c r="G293" s="2" t="s">
        <v>117</v>
      </c>
      <c r="H293" s="1" t="s">
        <v>39</v>
      </c>
      <c r="I293" s="1" t="s">
        <v>96</v>
      </c>
      <c r="J293" s="1"/>
      <c r="K293" s="75">
        <v>4265287</v>
      </c>
      <c r="L293" s="1" t="s">
        <v>118</v>
      </c>
      <c r="M293" s="3"/>
      <c r="N293" s="1"/>
      <c r="O293" s="3"/>
      <c r="P293" s="1"/>
      <c r="Q293" s="75">
        <v>5453267</v>
      </c>
    </row>
    <row r="294" spans="1:19" x14ac:dyDescent="0.35">
      <c r="D294" s="1" t="s">
        <v>14</v>
      </c>
      <c r="E294" s="1" t="s">
        <v>33</v>
      </c>
      <c r="F294" s="1">
        <v>2024</v>
      </c>
      <c r="G294" s="2" t="s">
        <v>117</v>
      </c>
      <c r="H294" s="1" t="s">
        <v>39</v>
      </c>
      <c r="I294" s="1" t="s">
        <v>96</v>
      </c>
      <c r="J294" s="1"/>
      <c r="K294" s="66">
        <v>4195330</v>
      </c>
      <c r="L294" s="1" t="s">
        <v>118</v>
      </c>
      <c r="M294" s="72"/>
      <c r="N294" s="1"/>
      <c r="O294" s="3"/>
      <c r="P294" s="1"/>
      <c r="Q294" s="66">
        <v>5372817</v>
      </c>
    </row>
    <row r="295" spans="1:19" x14ac:dyDescent="0.35">
      <c r="D295" s="1" t="s">
        <v>40</v>
      </c>
      <c r="E295" s="1" t="s">
        <v>33</v>
      </c>
      <c r="F295" s="1">
        <v>2024</v>
      </c>
      <c r="G295" s="2" t="s">
        <v>119</v>
      </c>
      <c r="H295" s="1" t="s">
        <v>39</v>
      </c>
      <c r="I295" s="1" t="s">
        <v>96</v>
      </c>
      <c r="J295" s="1"/>
      <c r="K295" s="3">
        <v>214</v>
      </c>
      <c r="L295" s="1" t="s">
        <v>120</v>
      </c>
      <c r="M295" s="3"/>
      <c r="N295" s="1"/>
      <c r="O295" s="3"/>
      <c r="P295" s="1"/>
      <c r="Q295" s="3">
        <v>80450</v>
      </c>
    </row>
    <row r="296" spans="1:19" x14ac:dyDescent="0.35">
      <c r="A296" s="18"/>
      <c r="C296" s="5"/>
      <c r="F296" s="5"/>
      <c r="H296" s="5"/>
      <c r="I296" s="5"/>
      <c r="K296" s="7"/>
      <c r="Q296" s="7"/>
      <c r="R296" s="84"/>
    </row>
    <row r="297" spans="1:19" x14ac:dyDescent="0.35">
      <c r="A297" s="18">
        <v>45131</v>
      </c>
      <c r="B297" s="4" t="s">
        <v>51</v>
      </c>
      <c r="C297" s="4" t="s">
        <v>37</v>
      </c>
      <c r="D297" s="1" t="s">
        <v>13</v>
      </c>
      <c r="E297" s="1" t="s">
        <v>33</v>
      </c>
      <c r="F297" s="1">
        <v>2024</v>
      </c>
      <c r="G297" s="2" t="s">
        <v>117</v>
      </c>
      <c r="H297" s="1" t="s">
        <v>39</v>
      </c>
      <c r="I297" s="1" t="s">
        <v>142</v>
      </c>
      <c r="J297" s="1"/>
      <c r="K297" s="75">
        <v>14022055</v>
      </c>
      <c r="L297" s="1" t="s">
        <v>118</v>
      </c>
      <c r="M297" s="3"/>
      <c r="N297" s="1"/>
      <c r="O297" s="3"/>
      <c r="P297" s="1"/>
      <c r="Q297" s="75">
        <v>28237520</v>
      </c>
    </row>
    <row r="298" spans="1:19" x14ac:dyDescent="0.35">
      <c r="D298" s="1" t="s">
        <v>14</v>
      </c>
      <c r="E298" s="1" t="s">
        <v>33</v>
      </c>
      <c r="F298" s="1">
        <v>2024</v>
      </c>
      <c r="G298" s="2" t="s">
        <v>117</v>
      </c>
      <c r="H298" s="1" t="s">
        <v>39</v>
      </c>
      <c r="I298" s="1" t="s">
        <v>142</v>
      </c>
      <c r="J298" s="1"/>
      <c r="K298" s="66">
        <v>1263836</v>
      </c>
      <c r="L298" s="1" t="s">
        <v>118</v>
      </c>
      <c r="M298" s="3"/>
      <c r="N298" s="1"/>
      <c r="O298" s="3"/>
      <c r="P298" s="1"/>
      <c r="Q298" s="66">
        <v>1453411</v>
      </c>
      <c r="R298" s="84"/>
    </row>
    <row r="299" spans="1:19" x14ac:dyDescent="0.35">
      <c r="D299" s="1" t="s">
        <v>40</v>
      </c>
      <c r="E299" s="1" t="s">
        <v>33</v>
      </c>
      <c r="F299" s="1">
        <v>2024</v>
      </c>
      <c r="G299" s="2" t="s">
        <v>119</v>
      </c>
      <c r="H299" s="1" t="s">
        <v>39</v>
      </c>
      <c r="I299" s="1" t="s">
        <v>142</v>
      </c>
      <c r="J299" s="1"/>
      <c r="K299" s="3">
        <v>79605</v>
      </c>
      <c r="L299" s="1" t="s">
        <v>120</v>
      </c>
      <c r="M299" s="3"/>
      <c r="N299" s="1"/>
      <c r="O299" s="3"/>
      <c r="P299" s="1"/>
      <c r="Q299" s="3">
        <v>26784109</v>
      </c>
      <c r="R299" s="3"/>
      <c r="S299" s="7"/>
    </row>
    <row r="300" spans="1:19" x14ac:dyDescent="0.35">
      <c r="A300" s="18"/>
      <c r="C300" s="57"/>
      <c r="F300" s="5"/>
      <c r="H300" s="5"/>
      <c r="I300" s="5"/>
      <c r="K300" s="7"/>
      <c r="Q300" s="7"/>
    </row>
    <row r="301" spans="1:19" x14ac:dyDescent="0.35">
      <c r="A301" s="18">
        <v>45131</v>
      </c>
      <c r="B301" s="4" t="s">
        <v>51</v>
      </c>
      <c r="C301" s="4" t="s">
        <v>37</v>
      </c>
      <c r="D301" s="1" t="s">
        <v>13</v>
      </c>
      <c r="E301" s="1" t="s">
        <v>33</v>
      </c>
      <c r="F301" s="1">
        <v>2024</v>
      </c>
      <c r="G301" s="2" t="s">
        <v>117</v>
      </c>
      <c r="H301" s="1" t="s">
        <v>39</v>
      </c>
      <c r="I301" s="1" t="s">
        <v>143</v>
      </c>
      <c r="J301" s="1"/>
      <c r="K301" s="75">
        <v>3574077</v>
      </c>
      <c r="L301" s="1" t="s">
        <v>118</v>
      </c>
      <c r="M301" s="72"/>
      <c r="N301" s="1"/>
      <c r="O301" s="3"/>
      <c r="P301" s="1"/>
      <c r="Q301" s="75">
        <v>4110189</v>
      </c>
    </row>
    <row r="302" spans="1:19" x14ac:dyDescent="0.35">
      <c r="D302" s="1" t="s">
        <v>14</v>
      </c>
      <c r="E302" s="1" t="s">
        <v>33</v>
      </c>
      <c r="F302" s="1">
        <v>2024</v>
      </c>
      <c r="G302" s="2" t="s">
        <v>117</v>
      </c>
      <c r="H302" s="1" t="s">
        <v>39</v>
      </c>
      <c r="I302" s="1" t="s">
        <v>143</v>
      </c>
      <c r="J302" s="1"/>
      <c r="K302" s="66">
        <v>838377</v>
      </c>
      <c r="L302" s="1" t="s">
        <v>118</v>
      </c>
      <c r="M302" s="3"/>
      <c r="N302" s="1"/>
      <c r="O302" s="3"/>
      <c r="P302" s="1"/>
      <c r="Q302" s="66">
        <v>964134</v>
      </c>
    </row>
    <row r="303" spans="1:19" x14ac:dyDescent="0.35">
      <c r="D303" s="1" t="s">
        <v>40</v>
      </c>
      <c r="E303" s="1" t="s">
        <v>33</v>
      </c>
      <c r="F303" s="1">
        <v>2024</v>
      </c>
      <c r="G303" s="2" t="s">
        <v>119</v>
      </c>
      <c r="H303" s="1" t="s">
        <v>39</v>
      </c>
      <c r="I303" s="1" t="s">
        <v>143</v>
      </c>
      <c r="J303" s="1"/>
      <c r="K303" s="3">
        <v>8721</v>
      </c>
      <c r="L303" s="1" t="s">
        <v>120</v>
      </c>
      <c r="M303" s="3"/>
      <c r="N303" s="1"/>
      <c r="O303" s="3"/>
      <c r="P303" s="1"/>
      <c r="Q303" s="3">
        <v>3146055</v>
      </c>
    </row>
    <row r="304" spans="1:19" x14ac:dyDescent="0.35">
      <c r="A304" s="18"/>
      <c r="F304" s="5"/>
      <c r="H304" s="5"/>
      <c r="I304" s="5"/>
      <c r="K304" s="7"/>
      <c r="Q304" s="7"/>
    </row>
    <row r="305" spans="1:17" x14ac:dyDescent="0.35">
      <c r="A305" s="18">
        <v>45131</v>
      </c>
      <c r="B305" s="4" t="s">
        <v>51</v>
      </c>
      <c r="C305" s="4" t="s">
        <v>37</v>
      </c>
      <c r="D305" s="1" t="s">
        <v>13</v>
      </c>
      <c r="E305" s="1" t="s">
        <v>33</v>
      </c>
      <c r="F305" s="1">
        <v>2024</v>
      </c>
      <c r="G305" s="2" t="s">
        <v>117</v>
      </c>
      <c r="H305" s="1" t="s">
        <v>39</v>
      </c>
      <c r="I305" s="1" t="s">
        <v>141</v>
      </c>
      <c r="J305" s="1"/>
      <c r="K305" s="75">
        <v>9230269</v>
      </c>
      <c r="L305" s="1" t="s">
        <v>118</v>
      </c>
      <c r="M305" s="72"/>
      <c r="O305" s="3"/>
      <c r="P305" s="1"/>
      <c r="Q305" s="75">
        <v>11941904</v>
      </c>
    </row>
    <row r="306" spans="1:17" x14ac:dyDescent="0.35">
      <c r="D306" s="1" t="s">
        <v>14</v>
      </c>
      <c r="E306" s="1" t="s">
        <v>33</v>
      </c>
      <c r="F306" s="1">
        <v>2024</v>
      </c>
      <c r="G306" s="2" t="s">
        <v>117</v>
      </c>
      <c r="H306" s="1" t="s">
        <v>39</v>
      </c>
      <c r="I306" s="1" t="s">
        <v>141</v>
      </c>
      <c r="J306" s="1"/>
      <c r="K306" s="66">
        <v>5970471</v>
      </c>
      <c r="L306" s="1" t="s">
        <v>118</v>
      </c>
      <c r="M306" s="3"/>
      <c r="N306" s="1"/>
      <c r="O306" s="3"/>
      <c r="P306" s="1"/>
      <c r="Q306" s="66">
        <v>7318570</v>
      </c>
    </row>
    <row r="307" spans="1:17" x14ac:dyDescent="0.35">
      <c r="A307" s="18"/>
      <c r="D307" s="1" t="s">
        <v>40</v>
      </c>
      <c r="E307" s="1" t="s">
        <v>33</v>
      </c>
      <c r="F307" s="1">
        <v>2024</v>
      </c>
      <c r="G307" s="2" t="s">
        <v>119</v>
      </c>
      <c r="H307" s="1" t="s">
        <v>39</v>
      </c>
      <c r="I307" s="1" t="s">
        <v>141</v>
      </c>
      <c r="J307" s="1"/>
      <c r="K307" s="3">
        <v>12702</v>
      </c>
      <c r="L307" s="1" t="s">
        <v>120</v>
      </c>
      <c r="M307" s="3"/>
      <c r="O307" s="3"/>
      <c r="P307" s="1"/>
      <c r="Q307" s="3">
        <v>4623334</v>
      </c>
    </row>
    <row r="308" spans="1:17" x14ac:dyDescent="0.35">
      <c r="C308" s="57"/>
      <c r="F308" s="5"/>
      <c r="H308" s="5"/>
      <c r="I308" s="5"/>
      <c r="K308" s="7"/>
      <c r="Q308" s="7"/>
    </row>
    <row r="309" spans="1:17" x14ac:dyDescent="0.35">
      <c r="A309" s="18">
        <v>45131</v>
      </c>
      <c r="B309" s="4" t="s">
        <v>59</v>
      </c>
      <c r="C309" s="4" t="s">
        <v>37</v>
      </c>
      <c r="D309" s="1" t="s">
        <v>13</v>
      </c>
      <c r="E309" s="1" t="s">
        <v>33</v>
      </c>
      <c r="F309" s="1">
        <v>2024</v>
      </c>
      <c r="G309" s="2" t="s">
        <v>117</v>
      </c>
      <c r="H309" s="1" t="s">
        <v>39</v>
      </c>
      <c r="I309" s="1" t="s">
        <v>96</v>
      </c>
      <c r="J309" s="1"/>
      <c r="K309" s="75">
        <v>4600802</v>
      </c>
      <c r="L309" s="1" t="s">
        <v>118</v>
      </c>
      <c r="M309" s="73"/>
      <c r="N309" s="1"/>
      <c r="O309" s="3"/>
      <c r="P309" s="1"/>
      <c r="Q309" s="75">
        <v>6277482</v>
      </c>
    </row>
    <row r="310" spans="1:17" x14ac:dyDescent="0.35">
      <c r="D310" s="1" t="s">
        <v>14</v>
      </c>
      <c r="E310" s="1" t="s">
        <v>33</v>
      </c>
      <c r="F310" s="1">
        <v>2024</v>
      </c>
      <c r="G310" s="2" t="s">
        <v>117</v>
      </c>
      <c r="H310" s="1" t="s">
        <v>39</v>
      </c>
      <c r="I310" s="1" t="s">
        <v>96</v>
      </c>
      <c r="J310" s="1"/>
      <c r="K310" s="66">
        <v>4464944</v>
      </c>
      <c r="L310" s="1" t="s">
        <v>118</v>
      </c>
      <c r="M310" s="3"/>
      <c r="N310" s="1"/>
      <c r="O310" s="3"/>
      <c r="P310" s="1"/>
      <c r="Q310" s="66">
        <v>6121245</v>
      </c>
    </row>
    <row r="311" spans="1:17" x14ac:dyDescent="0.35">
      <c r="D311" s="1" t="s">
        <v>40</v>
      </c>
      <c r="E311" s="1" t="s">
        <v>33</v>
      </c>
      <c r="F311" s="1">
        <v>2024</v>
      </c>
      <c r="G311" s="2" t="s">
        <v>119</v>
      </c>
      <c r="H311" s="1" t="s">
        <v>39</v>
      </c>
      <c r="I311" s="1" t="s">
        <v>96</v>
      </c>
      <c r="J311" s="1"/>
      <c r="K311" s="3">
        <v>689</v>
      </c>
      <c r="L311" s="1" t="s">
        <v>120</v>
      </c>
      <c r="M311" s="3"/>
      <c r="N311" s="1"/>
      <c r="O311" s="3"/>
      <c r="P311" s="1"/>
      <c r="Q311" s="3">
        <v>156237</v>
      </c>
    </row>
    <row r="312" spans="1:17" x14ac:dyDescent="0.35">
      <c r="A312" s="18"/>
      <c r="B312" s="5"/>
      <c r="C312" s="5"/>
      <c r="F312" s="5"/>
      <c r="G312" s="5"/>
      <c r="H312" s="5"/>
      <c r="I312" s="5"/>
      <c r="K312" s="5"/>
      <c r="M312" s="5"/>
      <c r="O312" s="5"/>
      <c r="Q312" s="5"/>
    </row>
    <row r="313" spans="1:17" x14ac:dyDescent="0.35">
      <c r="A313" s="18">
        <v>45131</v>
      </c>
      <c r="B313" s="4" t="s">
        <v>59</v>
      </c>
      <c r="C313" s="4" t="s">
        <v>37</v>
      </c>
      <c r="D313" s="1" t="s">
        <v>13</v>
      </c>
      <c r="E313" s="1" t="s">
        <v>33</v>
      </c>
      <c r="F313" s="1">
        <v>2024</v>
      </c>
      <c r="G313" s="2" t="s">
        <v>117</v>
      </c>
      <c r="H313" s="1" t="s">
        <v>39</v>
      </c>
      <c r="I313" s="1" t="s">
        <v>140</v>
      </c>
      <c r="J313" s="1"/>
      <c r="K313" s="75">
        <v>9785</v>
      </c>
      <c r="L313" s="1" t="s">
        <v>118</v>
      </c>
      <c r="M313" s="72"/>
      <c r="N313" s="1"/>
      <c r="O313" s="3"/>
      <c r="P313" s="1"/>
      <c r="Q313" s="75">
        <v>19271</v>
      </c>
    </row>
    <row r="314" spans="1:17" x14ac:dyDescent="0.35">
      <c r="D314" s="1" t="s">
        <v>14</v>
      </c>
      <c r="E314" s="1" t="s">
        <v>33</v>
      </c>
      <c r="F314" s="1">
        <v>2024</v>
      </c>
      <c r="G314" s="2" t="s">
        <v>117</v>
      </c>
      <c r="H314" s="1" t="s">
        <v>39</v>
      </c>
      <c r="I314" s="1" t="s">
        <v>140</v>
      </c>
      <c r="J314" s="1"/>
      <c r="K314" s="66">
        <v>8410</v>
      </c>
      <c r="L314" s="1" t="s">
        <v>118</v>
      </c>
      <c r="M314" s="3"/>
      <c r="N314" s="1"/>
      <c r="O314" s="3"/>
      <c r="P314" s="1"/>
      <c r="Q314" s="66">
        <v>16004</v>
      </c>
    </row>
    <row r="315" spans="1:17" x14ac:dyDescent="0.35">
      <c r="D315" s="1" t="s">
        <v>40</v>
      </c>
      <c r="E315" s="1" t="s">
        <v>33</v>
      </c>
      <c r="F315" s="1">
        <v>2024</v>
      </c>
      <c r="G315" s="2" t="s">
        <v>119</v>
      </c>
      <c r="H315" s="1" t="s">
        <v>39</v>
      </c>
      <c r="I315" s="1" t="s">
        <v>140</v>
      </c>
      <c r="J315" s="1"/>
      <c r="K315" s="3">
        <v>9</v>
      </c>
      <c r="L315" s="1" t="s">
        <v>120</v>
      </c>
      <c r="M315" s="3"/>
      <c r="N315" s="1"/>
      <c r="O315" s="3"/>
      <c r="P315" s="1"/>
      <c r="Q315" s="3">
        <v>3267</v>
      </c>
    </row>
    <row r="316" spans="1:17" x14ac:dyDescent="0.35">
      <c r="A316" s="18"/>
      <c r="B316" s="5"/>
      <c r="C316" s="57"/>
      <c r="F316" s="5"/>
      <c r="G316" s="5"/>
      <c r="H316" s="5"/>
      <c r="I316" s="5"/>
      <c r="K316" s="5"/>
      <c r="M316" s="5"/>
      <c r="O316" s="5"/>
      <c r="Q316" s="5"/>
    </row>
    <row r="317" spans="1:17" x14ac:dyDescent="0.35">
      <c r="A317" s="18">
        <v>45131</v>
      </c>
      <c r="B317" s="4" t="s">
        <v>59</v>
      </c>
      <c r="C317" s="4" t="s">
        <v>37</v>
      </c>
      <c r="D317" s="1" t="s">
        <v>13</v>
      </c>
      <c r="E317" s="1" t="s">
        <v>33</v>
      </c>
      <c r="F317" s="1">
        <v>2024</v>
      </c>
      <c r="G317" s="2" t="s">
        <v>117</v>
      </c>
      <c r="H317" s="1" t="s">
        <v>39</v>
      </c>
      <c r="I317" s="1" t="s">
        <v>143</v>
      </c>
      <c r="J317" s="1"/>
      <c r="K317" s="75">
        <v>2647881</v>
      </c>
      <c r="L317" s="1" t="s">
        <v>118</v>
      </c>
      <c r="M317" s="72"/>
      <c r="N317" s="1"/>
      <c r="O317" s="3"/>
      <c r="P317" s="1"/>
      <c r="Q317" s="75">
        <v>5231977</v>
      </c>
    </row>
    <row r="318" spans="1:17" x14ac:dyDescent="0.35">
      <c r="D318" s="1" t="s">
        <v>14</v>
      </c>
      <c r="E318" s="1" t="s">
        <v>33</v>
      </c>
      <c r="F318" s="1">
        <v>2024</v>
      </c>
      <c r="G318" s="2" t="s">
        <v>117</v>
      </c>
      <c r="H318" s="1" t="s">
        <v>39</v>
      </c>
      <c r="I318" s="1" t="s">
        <v>143</v>
      </c>
      <c r="J318" s="1"/>
      <c r="K318" s="66">
        <v>1001547</v>
      </c>
      <c r="L318" s="1" t="s">
        <v>118</v>
      </c>
      <c r="M318" s="3"/>
      <c r="N318" s="1"/>
      <c r="O318" s="3"/>
      <c r="P318" s="1"/>
      <c r="Q318" s="66">
        <v>1151776</v>
      </c>
    </row>
    <row r="319" spans="1:17" x14ac:dyDescent="0.35">
      <c r="D319" s="1" t="s">
        <v>40</v>
      </c>
      <c r="E319" s="1" t="s">
        <v>33</v>
      </c>
      <c r="F319" s="1">
        <v>2024</v>
      </c>
      <c r="G319" s="2" t="s">
        <v>119</v>
      </c>
      <c r="H319" s="1" t="s">
        <v>39</v>
      </c>
      <c r="I319" s="1" t="s">
        <v>143</v>
      </c>
      <c r="J319" s="1"/>
      <c r="K319" s="3">
        <v>10825</v>
      </c>
      <c r="L319" s="1" t="s">
        <v>120</v>
      </c>
      <c r="M319" s="3"/>
      <c r="N319" s="1"/>
      <c r="O319" s="3"/>
      <c r="P319" s="1"/>
      <c r="Q319" s="3">
        <v>4080201</v>
      </c>
    </row>
    <row r="320" spans="1:17" x14ac:dyDescent="0.35">
      <c r="A320" s="18"/>
      <c r="B320" s="5"/>
      <c r="C320" s="5"/>
      <c r="F320" s="5"/>
      <c r="G320" s="5"/>
      <c r="H320" s="5"/>
      <c r="I320" s="5"/>
      <c r="K320" s="5"/>
      <c r="M320" s="5"/>
      <c r="O320" s="5"/>
      <c r="Q320" s="5"/>
    </row>
    <row r="321" spans="1:19" x14ac:dyDescent="0.35">
      <c r="A321" s="18">
        <v>45131</v>
      </c>
      <c r="B321" s="4" t="s">
        <v>59</v>
      </c>
      <c r="C321" s="4" t="s">
        <v>37</v>
      </c>
      <c r="D321" s="1" t="s">
        <v>13</v>
      </c>
      <c r="E321" s="1" t="s">
        <v>33</v>
      </c>
      <c r="F321" s="1">
        <v>2024</v>
      </c>
      <c r="G321" s="2" t="s">
        <v>117</v>
      </c>
      <c r="H321" s="1" t="s">
        <v>39</v>
      </c>
      <c r="I321" s="1" t="s">
        <v>141</v>
      </c>
      <c r="J321" s="1"/>
      <c r="K321" s="75">
        <v>12151264</v>
      </c>
      <c r="L321" s="1" t="s">
        <v>118</v>
      </c>
      <c r="M321" s="72"/>
      <c r="N321" s="1"/>
      <c r="O321" s="3"/>
      <c r="P321" s="1"/>
      <c r="Q321" s="75">
        <v>19815997</v>
      </c>
    </row>
    <row r="322" spans="1:19" x14ac:dyDescent="0.35">
      <c r="D322" s="1" t="s">
        <v>14</v>
      </c>
      <c r="E322" s="1" t="s">
        <v>33</v>
      </c>
      <c r="F322" s="1">
        <v>2024</v>
      </c>
      <c r="G322" s="2" t="s">
        <v>117</v>
      </c>
      <c r="H322" s="1" t="s">
        <v>39</v>
      </c>
      <c r="I322" s="1" t="s">
        <v>141</v>
      </c>
      <c r="J322" s="1"/>
      <c r="K322" s="66">
        <v>4708740</v>
      </c>
      <c r="L322" s="1" t="s">
        <v>118</v>
      </c>
      <c r="M322" s="3"/>
      <c r="N322" s="1"/>
      <c r="O322" s="3"/>
      <c r="P322" s="1"/>
      <c r="Q322" s="66">
        <v>5715871</v>
      </c>
    </row>
    <row r="323" spans="1:19" x14ac:dyDescent="0.35">
      <c r="D323" s="1" t="s">
        <v>40</v>
      </c>
      <c r="E323" s="1" t="s">
        <v>33</v>
      </c>
      <c r="F323" s="1">
        <v>2024</v>
      </c>
      <c r="G323" s="2" t="s">
        <v>119</v>
      </c>
      <c r="H323" s="1" t="s">
        <v>39</v>
      </c>
      <c r="I323" s="1" t="s">
        <v>141</v>
      </c>
      <c r="J323" s="1"/>
      <c r="K323" s="3">
        <v>37947</v>
      </c>
      <c r="L323" s="1" t="s">
        <v>120</v>
      </c>
      <c r="M323" s="3"/>
      <c r="N323" s="1"/>
      <c r="O323" s="3"/>
      <c r="P323" s="1"/>
      <c r="Q323" s="3">
        <v>14100126</v>
      </c>
    </row>
    <row r="324" spans="1:19" x14ac:dyDescent="0.35">
      <c r="A324" s="18"/>
      <c r="B324" s="5"/>
      <c r="C324" s="57"/>
      <c r="F324" s="5"/>
      <c r="G324" s="5"/>
      <c r="H324" s="5"/>
      <c r="I324" s="5"/>
      <c r="K324" s="5"/>
      <c r="M324" s="5"/>
      <c r="O324" s="5"/>
      <c r="Q324" s="5"/>
    </row>
    <row r="325" spans="1:19" x14ac:dyDescent="0.35">
      <c r="A325" s="18">
        <v>45131</v>
      </c>
      <c r="B325" s="4" t="s">
        <v>59</v>
      </c>
      <c r="C325" s="4" t="s">
        <v>37</v>
      </c>
      <c r="D325" s="1" t="s">
        <v>13</v>
      </c>
      <c r="E325" s="1" t="s">
        <v>33</v>
      </c>
      <c r="F325" s="1">
        <v>2024</v>
      </c>
      <c r="G325" s="2" t="s">
        <v>117</v>
      </c>
      <c r="H325" s="1" t="s">
        <v>39</v>
      </c>
      <c r="I325" s="1" t="s">
        <v>137</v>
      </c>
      <c r="J325" s="1"/>
      <c r="K325" s="75">
        <v>12518409</v>
      </c>
      <c r="L325" s="1" t="s">
        <v>118</v>
      </c>
      <c r="M325" s="72"/>
      <c r="N325" s="1"/>
      <c r="O325" s="3"/>
      <c r="P325" s="1"/>
      <c r="Q325" s="75">
        <v>14621091</v>
      </c>
      <c r="R325" s="84"/>
    </row>
    <row r="326" spans="1:19" x14ac:dyDescent="0.35">
      <c r="D326" s="1" t="s">
        <v>14</v>
      </c>
      <c r="E326" s="1" t="s">
        <v>33</v>
      </c>
      <c r="F326" s="1">
        <v>2024</v>
      </c>
      <c r="G326" s="2" t="s">
        <v>117</v>
      </c>
      <c r="H326" s="1" t="s">
        <v>39</v>
      </c>
      <c r="I326" s="1" t="s">
        <v>137</v>
      </c>
      <c r="J326" s="1"/>
      <c r="K326" s="66">
        <v>12496642</v>
      </c>
      <c r="L326" s="1" t="s">
        <v>118</v>
      </c>
      <c r="M326" s="3"/>
      <c r="N326" s="1"/>
      <c r="O326" s="3"/>
      <c r="P326" s="1"/>
      <c r="Q326" s="66">
        <v>14596059</v>
      </c>
      <c r="R326" s="84"/>
    </row>
    <row r="327" spans="1:19" x14ac:dyDescent="0.35">
      <c r="D327" s="1" t="s">
        <v>40</v>
      </c>
      <c r="E327" s="1" t="s">
        <v>33</v>
      </c>
      <c r="F327" s="1">
        <v>2024</v>
      </c>
      <c r="G327" s="2" t="s">
        <v>119</v>
      </c>
      <c r="H327" s="1" t="s">
        <v>39</v>
      </c>
      <c r="I327" s="1" t="s">
        <v>137</v>
      </c>
      <c r="J327" s="1"/>
      <c r="K327" s="3">
        <v>104</v>
      </c>
      <c r="L327" s="1" t="s">
        <v>120</v>
      </c>
      <c r="M327" s="3"/>
      <c r="N327" s="1"/>
      <c r="O327" s="3"/>
      <c r="P327" s="1"/>
      <c r="Q327" s="3">
        <v>25032</v>
      </c>
      <c r="R327" s="3"/>
      <c r="S327" s="7"/>
    </row>
    <row r="328" spans="1:19" x14ac:dyDescent="0.35">
      <c r="A328" s="18"/>
      <c r="B328" s="5"/>
      <c r="C328" s="5"/>
      <c r="F328" s="5"/>
      <c r="G328" s="5"/>
      <c r="H328" s="5"/>
      <c r="I328" s="5"/>
      <c r="K328" s="5"/>
      <c r="M328" s="5"/>
      <c r="O328" s="5"/>
      <c r="Q328" s="5"/>
    </row>
    <row r="329" spans="1:19" x14ac:dyDescent="0.35">
      <c r="A329" s="18">
        <v>45131</v>
      </c>
      <c r="B329" s="4" t="s">
        <v>61</v>
      </c>
      <c r="C329" s="4" t="s">
        <v>37</v>
      </c>
      <c r="D329" s="1" t="s">
        <v>13</v>
      </c>
      <c r="E329" s="1" t="s">
        <v>33</v>
      </c>
      <c r="F329" s="1">
        <v>2024</v>
      </c>
      <c r="G329" s="2" t="s">
        <v>117</v>
      </c>
      <c r="H329" s="1" t="s">
        <v>39</v>
      </c>
      <c r="I329" s="1" t="s">
        <v>97</v>
      </c>
      <c r="J329" s="1"/>
      <c r="K329" s="75">
        <v>853896</v>
      </c>
      <c r="L329" s="1" t="s">
        <v>118</v>
      </c>
      <c r="M329" s="3"/>
      <c r="N329" s="1"/>
      <c r="O329" s="3"/>
      <c r="P329" s="1"/>
      <c r="Q329" s="75">
        <v>981981</v>
      </c>
    </row>
    <row r="330" spans="1:19" x14ac:dyDescent="0.35">
      <c r="D330" s="1" t="s">
        <v>14</v>
      </c>
      <c r="E330" s="1" t="s">
        <v>33</v>
      </c>
      <c r="F330" s="1">
        <v>2024</v>
      </c>
      <c r="G330" s="2" t="s">
        <v>117</v>
      </c>
      <c r="H330" s="1" t="s">
        <v>39</v>
      </c>
      <c r="I330" s="1" t="s">
        <v>97</v>
      </c>
      <c r="J330" s="1"/>
      <c r="K330" s="66">
        <v>849659</v>
      </c>
      <c r="L330" s="1" t="s">
        <v>118</v>
      </c>
      <c r="M330" s="72"/>
      <c r="N330" s="1"/>
      <c r="O330" s="3"/>
      <c r="P330" s="1"/>
      <c r="Q330" s="66">
        <v>977108</v>
      </c>
    </row>
    <row r="331" spans="1:19" x14ac:dyDescent="0.35">
      <c r="D331" s="1" t="s">
        <v>40</v>
      </c>
      <c r="E331" s="1" t="s">
        <v>33</v>
      </c>
      <c r="F331" s="1">
        <v>2024</v>
      </c>
      <c r="G331" s="2" t="s">
        <v>119</v>
      </c>
      <c r="H331" s="1" t="s">
        <v>39</v>
      </c>
      <c r="I331" s="1" t="s">
        <v>97</v>
      </c>
      <c r="J331" s="1"/>
      <c r="K331" s="3">
        <v>14</v>
      </c>
      <c r="L331" s="1" t="s">
        <v>120</v>
      </c>
      <c r="M331" s="3"/>
      <c r="N331" s="1"/>
      <c r="O331" s="3"/>
      <c r="P331" s="1"/>
      <c r="Q331" s="3">
        <v>4873</v>
      </c>
    </row>
    <row r="332" spans="1:19" x14ac:dyDescent="0.35">
      <c r="A332" s="18"/>
      <c r="B332" s="5"/>
      <c r="C332" s="57"/>
      <c r="F332" s="5"/>
      <c r="G332" s="5"/>
      <c r="H332" s="5"/>
      <c r="I332" s="5"/>
      <c r="K332" s="5"/>
      <c r="M332" s="5"/>
      <c r="O332" s="5"/>
      <c r="Q332" s="5"/>
    </row>
    <row r="333" spans="1:19" x14ac:dyDescent="0.35">
      <c r="A333" s="18">
        <v>45131</v>
      </c>
      <c r="B333" s="4" t="s">
        <v>61</v>
      </c>
      <c r="C333" s="4" t="s">
        <v>37</v>
      </c>
      <c r="D333" s="1" t="s">
        <v>13</v>
      </c>
      <c r="E333" s="1" t="s">
        <v>33</v>
      </c>
      <c r="F333" s="1">
        <v>2024</v>
      </c>
      <c r="G333" s="2" t="s">
        <v>117</v>
      </c>
      <c r="H333" s="1" t="s">
        <v>39</v>
      </c>
      <c r="I333" s="1" t="s">
        <v>96</v>
      </c>
      <c r="J333" s="1"/>
      <c r="K333" s="75">
        <v>4350005</v>
      </c>
      <c r="L333" s="1" t="s">
        <v>118</v>
      </c>
      <c r="M333" s="72"/>
      <c r="N333" s="1"/>
      <c r="O333" s="3"/>
      <c r="P333" s="1"/>
      <c r="Q333" s="75">
        <v>5267379</v>
      </c>
    </row>
    <row r="334" spans="1:19" x14ac:dyDescent="0.35">
      <c r="D334" s="1" t="s">
        <v>14</v>
      </c>
      <c r="E334" s="1" t="s">
        <v>33</v>
      </c>
      <c r="F334" s="1">
        <v>2024</v>
      </c>
      <c r="G334" s="2" t="s">
        <v>117</v>
      </c>
      <c r="H334" s="1" t="s">
        <v>39</v>
      </c>
      <c r="I334" s="1" t="s">
        <v>96</v>
      </c>
      <c r="J334" s="1"/>
      <c r="K334" s="66">
        <v>4283016</v>
      </c>
      <c r="L334" s="1" t="s">
        <v>118</v>
      </c>
      <c r="M334" s="3"/>
      <c r="N334" s="1"/>
      <c r="O334" s="3"/>
      <c r="P334" s="1"/>
      <c r="Q334" s="66">
        <v>5190342</v>
      </c>
    </row>
    <row r="335" spans="1:19" x14ac:dyDescent="0.35">
      <c r="D335" s="1" t="s">
        <v>40</v>
      </c>
      <c r="E335" s="1" t="s">
        <v>33</v>
      </c>
      <c r="F335" s="1">
        <v>2024</v>
      </c>
      <c r="G335" s="2" t="s">
        <v>119</v>
      </c>
      <c r="H335" s="1" t="s">
        <v>39</v>
      </c>
      <c r="I335" s="1" t="s">
        <v>96</v>
      </c>
      <c r="J335" s="1"/>
      <c r="K335" s="3">
        <v>212</v>
      </c>
      <c r="L335" s="1" t="s">
        <v>120</v>
      </c>
      <c r="M335" s="3"/>
      <c r="N335" s="1"/>
      <c r="O335" s="3"/>
      <c r="P335" s="1"/>
      <c r="Q335" s="3">
        <v>77037</v>
      </c>
    </row>
    <row r="336" spans="1:19" x14ac:dyDescent="0.35">
      <c r="A336" s="18"/>
      <c r="B336" s="5"/>
      <c r="C336" s="5"/>
      <c r="F336" s="5"/>
      <c r="G336" s="5"/>
      <c r="H336" s="5"/>
      <c r="I336" s="5"/>
      <c r="K336" s="5"/>
      <c r="M336" s="5"/>
      <c r="O336" s="5"/>
      <c r="Q336" s="5"/>
    </row>
    <row r="337" spans="1:17" x14ac:dyDescent="0.35">
      <c r="A337" s="18">
        <v>45131</v>
      </c>
      <c r="B337" s="4" t="s">
        <v>61</v>
      </c>
      <c r="C337" s="4" t="s">
        <v>37</v>
      </c>
      <c r="D337" s="1" t="s">
        <v>13</v>
      </c>
      <c r="E337" s="1" t="s">
        <v>33</v>
      </c>
      <c r="F337" s="1">
        <v>2024</v>
      </c>
      <c r="G337" s="2" t="s">
        <v>117</v>
      </c>
      <c r="H337" s="1" t="s">
        <v>39</v>
      </c>
      <c r="I337" s="1" t="s">
        <v>141</v>
      </c>
      <c r="J337" s="1"/>
      <c r="K337" s="75">
        <v>18634190</v>
      </c>
      <c r="L337" s="1" t="s">
        <v>118</v>
      </c>
      <c r="M337" s="72"/>
      <c r="O337" s="3"/>
      <c r="P337" s="1"/>
      <c r="Q337" s="75">
        <v>26229359</v>
      </c>
    </row>
    <row r="338" spans="1:17" x14ac:dyDescent="0.35">
      <c r="D338" s="1" t="s">
        <v>14</v>
      </c>
      <c r="E338" s="1" t="s">
        <v>33</v>
      </c>
      <c r="F338" s="1">
        <v>2024</v>
      </c>
      <c r="G338" s="2" t="s">
        <v>117</v>
      </c>
      <c r="H338" s="1" t="s">
        <v>39</v>
      </c>
      <c r="I338" s="1" t="s">
        <v>141</v>
      </c>
      <c r="J338" s="1"/>
      <c r="K338" s="66">
        <v>6947961</v>
      </c>
      <c r="L338" s="1" t="s">
        <v>118</v>
      </c>
      <c r="M338" s="3"/>
      <c r="N338" s="1"/>
      <c r="O338" s="3"/>
      <c r="P338" s="1"/>
      <c r="Q338" s="66">
        <v>8209276</v>
      </c>
    </row>
    <row r="339" spans="1:17" x14ac:dyDescent="0.35">
      <c r="D339" s="1" t="s">
        <v>40</v>
      </c>
      <c r="E339" s="1" t="s">
        <v>33</v>
      </c>
      <c r="F339" s="1">
        <v>2024</v>
      </c>
      <c r="G339" s="2" t="s">
        <v>119</v>
      </c>
      <c r="H339" s="1" t="s">
        <v>39</v>
      </c>
      <c r="I339" s="1" t="s">
        <v>141</v>
      </c>
      <c r="J339" s="1"/>
      <c r="K339" s="3">
        <v>51327</v>
      </c>
      <c r="L339" s="1" t="s">
        <v>120</v>
      </c>
      <c r="M339" s="3"/>
      <c r="N339" s="1"/>
      <c r="O339" s="3"/>
      <c r="P339" s="1"/>
      <c r="Q339" s="3">
        <v>18020083</v>
      </c>
    </row>
    <row r="340" spans="1:17" x14ac:dyDescent="0.35">
      <c r="A340" s="18"/>
      <c r="B340" s="5"/>
      <c r="C340" s="57"/>
      <c r="F340" s="5"/>
      <c r="G340" s="5"/>
      <c r="H340" s="5"/>
      <c r="I340" s="5"/>
      <c r="K340" s="5"/>
      <c r="M340" s="5"/>
      <c r="O340" s="5"/>
      <c r="Q340" s="5"/>
    </row>
    <row r="341" spans="1:17" x14ac:dyDescent="0.35">
      <c r="A341" s="18">
        <v>45131</v>
      </c>
      <c r="B341" s="4" t="s">
        <v>63</v>
      </c>
      <c r="C341" s="4" t="s">
        <v>37</v>
      </c>
      <c r="D341" s="1" t="s">
        <v>13</v>
      </c>
      <c r="E341" s="1" t="s">
        <v>33</v>
      </c>
      <c r="F341" s="1">
        <v>2024</v>
      </c>
      <c r="G341" s="2" t="s">
        <v>117</v>
      </c>
      <c r="H341" s="1" t="s">
        <v>39</v>
      </c>
      <c r="I341" s="1" t="s">
        <v>96</v>
      </c>
      <c r="J341" s="1"/>
      <c r="K341" s="75">
        <v>4060551</v>
      </c>
      <c r="L341" s="1" t="s">
        <v>118</v>
      </c>
      <c r="M341" s="72"/>
      <c r="N341" s="1"/>
      <c r="O341" s="3"/>
      <c r="P341" s="1"/>
      <c r="Q341" s="75">
        <v>4892571</v>
      </c>
    </row>
    <row r="342" spans="1:17" x14ac:dyDescent="0.35">
      <c r="D342" s="1" t="s">
        <v>14</v>
      </c>
      <c r="E342" s="1" t="s">
        <v>33</v>
      </c>
      <c r="F342" s="1">
        <v>2024</v>
      </c>
      <c r="G342" s="2" t="s">
        <v>117</v>
      </c>
      <c r="H342" s="1" t="s">
        <v>39</v>
      </c>
      <c r="I342" s="1" t="s">
        <v>96</v>
      </c>
      <c r="J342" s="1"/>
      <c r="K342" s="66">
        <v>3909450</v>
      </c>
      <c r="L342" s="1" t="s">
        <v>118</v>
      </c>
      <c r="M342" s="3"/>
      <c r="N342" s="1"/>
      <c r="O342" s="3"/>
      <c r="P342" s="1"/>
      <c r="Q342" s="66">
        <v>4718805</v>
      </c>
    </row>
    <row r="343" spans="1:17" x14ac:dyDescent="0.35">
      <c r="D343" s="1" t="s">
        <v>40</v>
      </c>
      <c r="E343" s="1" t="s">
        <v>33</v>
      </c>
      <c r="F343" s="1">
        <v>2024</v>
      </c>
      <c r="G343" s="2" t="s">
        <v>119</v>
      </c>
      <c r="H343" s="1" t="s">
        <v>39</v>
      </c>
      <c r="I343" s="1" t="s">
        <v>96</v>
      </c>
      <c r="J343" s="1"/>
      <c r="K343" s="3">
        <v>503</v>
      </c>
      <c r="L343" s="1" t="s">
        <v>120</v>
      </c>
      <c r="M343" s="3"/>
      <c r="N343" s="1"/>
      <c r="O343" s="3"/>
      <c r="P343" s="1"/>
      <c r="Q343" s="3">
        <v>173766</v>
      </c>
    </row>
    <row r="344" spans="1:17" x14ac:dyDescent="0.35">
      <c r="A344" s="18"/>
      <c r="B344" s="5"/>
      <c r="C344" s="5"/>
      <c r="F344" s="5"/>
      <c r="G344" s="5"/>
      <c r="H344" s="5"/>
      <c r="I344" s="5"/>
      <c r="K344" s="5"/>
      <c r="M344" s="5"/>
      <c r="O344" s="5"/>
      <c r="Q344" s="5"/>
    </row>
    <row r="345" spans="1:17" x14ac:dyDescent="0.35">
      <c r="A345" s="18">
        <v>45131</v>
      </c>
      <c r="B345" s="4" t="s">
        <v>63</v>
      </c>
      <c r="C345" s="4" t="s">
        <v>37</v>
      </c>
      <c r="D345" s="1" t="s">
        <v>13</v>
      </c>
      <c r="E345" s="1" t="s">
        <v>33</v>
      </c>
      <c r="F345" s="1">
        <v>2024</v>
      </c>
      <c r="G345" s="2" t="s">
        <v>117</v>
      </c>
      <c r="H345" s="1" t="s">
        <v>39</v>
      </c>
      <c r="I345" s="1" t="s">
        <v>139</v>
      </c>
      <c r="J345" s="1"/>
      <c r="K345" s="75">
        <v>6738990</v>
      </c>
      <c r="L345" s="1" t="s">
        <v>118</v>
      </c>
      <c r="M345" s="72"/>
      <c r="N345" s="1"/>
      <c r="O345" s="3"/>
      <c r="P345" s="1"/>
      <c r="Q345" s="75">
        <v>7749843</v>
      </c>
    </row>
    <row r="346" spans="1:17" x14ac:dyDescent="0.35">
      <c r="D346" s="1" t="s">
        <v>14</v>
      </c>
      <c r="E346" s="1" t="s">
        <v>33</v>
      </c>
      <c r="F346" s="1">
        <v>2024</v>
      </c>
      <c r="G346" s="2" t="s">
        <v>117</v>
      </c>
      <c r="H346" s="1" t="s">
        <v>39</v>
      </c>
      <c r="I346" s="1" t="s">
        <v>139</v>
      </c>
      <c r="J346" s="1"/>
      <c r="K346" s="66">
        <v>6730747</v>
      </c>
      <c r="L346" s="1" t="s">
        <v>118</v>
      </c>
      <c r="M346" s="3"/>
      <c r="N346" s="1"/>
      <c r="O346" s="3"/>
      <c r="P346" s="1"/>
      <c r="Q346" s="66">
        <v>7740364</v>
      </c>
    </row>
    <row r="347" spans="1:17" x14ac:dyDescent="0.35">
      <c r="D347" s="1" t="s">
        <v>40</v>
      </c>
      <c r="E347" s="1" t="s">
        <v>33</v>
      </c>
      <c r="F347" s="1">
        <v>2024</v>
      </c>
      <c r="G347" s="2" t="s">
        <v>119</v>
      </c>
      <c r="H347" s="1" t="s">
        <v>39</v>
      </c>
      <c r="I347" s="1" t="s">
        <v>139</v>
      </c>
      <c r="J347" s="1"/>
      <c r="K347" s="3">
        <v>29</v>
      </c>
      <c r="L347" s="1" t="s">
        <v>120</v>
      </c>
      <c r="M347" s="3"/>
      <c r="N347" s="1"/>
      <c r="O347" s="3"/>
      <c r="P347" s="1"/>
      <c r="Q347" s="3">
        <v>9479</v>
      </c>
    </row>
    <row r="348" spans="1:17" x14ac:dyDescent="0.35">
      <c r="A348" s="18"/>
      <c r="B348" s="5"/>
      <c r="C348" s="57"/>
      <c r="F348" s="5"/>
      <c r="G348" s="5"/>
      <c r="H348" s="5"/>
      <c r="I348" s="5"/>
      <c r="K348" s="5"/>
      <c r="M348" s="5"/>
      <c r="O348" s="5"/>
      <c r="Q348" s="5"/>
    </row>
    <row r="349" spans="1:17" x14ac:dyDescent="0.35">
      <c r="A349" s="18">
        <v>45131</v>
      </c>
      <c r="B349" s="4" t="s">
        <v>63</v>
      </c>
      <c r="C349" s="4" t="s">
        <v>37</v>
      </c>
      <c r="D349" s="1" t="s">
        <v>13</v>
      </c>
      <c r="E349" s="1" t="s">
        <v>33</v>
      </c>
      <c r="F349" s="1">
        <v>2024</v>
      </c>
      <c r="G349" s="2" t="s">
        <v>117</v>
      </c>
      <c r="H349" s="1" t="s">
        <v>39</v>
      </c>
      <c r="I349" s="1" t="s">
        <v>143</v>
      </c>
      <c r="J349" s="1"/>
      <c r="K349" s="75">
        <v>2322864</v>
      </c>
      <c r="L349" s="1" t="s">
        <v>118</v>
      </c>
      <c r="M349" s="72"/>
      <c r="N349" s="1"/>
      <c r="O349" s="3"/>
      <c r="P349" s="1"/>
      <c r="Q349" s="75">
        <v>2671294</v>
      </c>
    </row>
    <row r="350" spans="1:17" x14ac:dyDescent="0.35">
      <c r="D350" s="1" t="s">
        <v>14</v>
      </c>
      <c r="E350" s="1" t="s">
        <v>33</v>
      </c>
      <c r="F350" s="1">
        <v>2024</v>
      </c>
      <c r="G350" s="2" t="s">
        <v>117</v>
      </c>
      <c r="H350" s="1" t="s">
        <v>39</v>
      </c>
      <c r="I350" s="1" t="s">
        <v>143</v>
      </c>
      <c r="J350" s="1"/>
      <c r="K350" s="66">
        <v>920410</v>
      </c>
      <c r="L350" s="1" t="s">
        <v>118</v>
      </c>
      <c r="M350" s="3"/>
      <c r="N350" s="1"/>
      <c r="O350" s="3"/>
      <c r="P350" s="1"/>
      <c r="Q350" s="66">
        <v>1058471</v>
      </c>
    </row>
    <row r="351" spans="1:17" x14ac:dyDescent="0.35">
      <c r="D351" s="1" t="s">
        <v>40</v>
      </c>
      <c r="E351" s="1" t="s">
        <v>33</v>
      </c>
      <c r="F351" s="1">
        <v>2024</v>
      </c>
      <c r="G351" s="2" t="s">
        <v>119</v>
      </c>
      <c r="H351" s="1" t="s">
        <v>39</v>
      </c>
      <c r="I351" s="1" t="s">
        <v>143</v>
      </c>
      <c r="J351" s="1"/>
      <c r="K351" s="3">
        <v>4841</v>
      </c>
      <c r="L351" s="1" t="s">
        <v>120</v>
      </c>
      <c r="M351" s="3"/>
      <c r="N351" s="1"/>
      <c r="O351" s="3"/>
      <c r="P351" s="1"/>
      <c r="Q351" s="3">
        <v>1612823</v>
      </c>
    </row>
    <row r="352" spans="1:17" x14ac:dyDescent="0.35">
      <c r="A352" s="18"/>
      <c r="B352" s="5"/>
      <c r="C352" s="5"/>
      <c r="F352" s="5"/>
      <c r="G352" s="5"/>
      <c r="H352" s="5"/>
      <c r="I352" s="5"/>
      <c r="K352" s="5"/>
      <c r="M352" s="5"/>
      <c r="O352" s="5"/>
      <c r="Q352" s="5"/>
    </row>
    <row r="353" spans="1:19" x14ac:dyDescent="0.35">
      <c r="A353" s="18">
        <v>45131</v>
      </c>
      <c r="B353" s="4" t="s">
        <v>63</v>
      </c>
      <c r="C353" s="4" t="s">
        <v>37</v>
      </c>
      <c r="D353" s="1" t="s">
        <v>13</v>
      </c>
      <c r="E353" s="1" t="s">
        <v>33</v>
      </c>
      <c r="F353" s="1">
        <v>2024</v>
      </c>
      <c r="G353" s="2" t="s">
        <v>117</v>
      </c>
      <c r="H353" s="1" t="s">
        <v>39</v>
      </c>
      <c r="I353" s="1" t="s">
        <v>141</v>
      </c>
      <c r="J353" s="1"/>
      <c r="K353" s="75">
        <v>32910791</v>
      </c>
      <c r="L353" s="1" t="s">
        <v>118</v>
      </c>
      <c r="M353" s="3"/>
      <c r="N353" s="1"/>
      <c r="O353" s="3"/>
      <c r="P353" s="1"/>
      <c r="Q353" s="75">
        <v>45698809</v>
      </c>
    </row>
    <row r="354" spans="1:19" x14ac:dyDescent="0.35">
      <c r="D354" s="1" t="s">
        <v>14</v>
      </c>
      <c r="E354" s="1" t="s">
        <v>33</v>
      </c>
      <c r="F354" s="1">
        <v>2024</v>
      </c>
      <c r="G354" s="2" t="s">
        <v>117</v>
      </c>
      <c r="H354" s="1" t="s">
        <v>39</v>
      </c>
      <c r="I354" s="1" t="s">
        <v>141</v>
      </c>
      <c r="J354" s="1"/>
      <c r="K354" s="66">
        <v>7982976</v>
      </c>
      <c r="L354" s="1" t="s">
        <v>118</v>
      </c>
      <c r="M354" s="3"/>
      <c r="N354" s="1"/>
      <c r="O354" s="3"/>
      <c r="P354" s="1"/>
      <c r="Q354" s="66">
        <v>9465868</v>
      </c>
    </row>
    <row r="355" spans="1:19" x14ac:dyDescent="0.35">
      <c r="D355" s="1" t="s">
        <v>40</v>
      </c>
      <c r="E355" s="1" t="s">
        <v>33</v>
      </c>
      <c r="F355" s="1">
        <v>2024</v>
      </c>
      <c r="G355" s="2" t="s">
        <v>119</v>
      </c>
      <c r="H355" s="1" t="s">
        <v>39</v>
      </c>
      <c r="I355" s="1" t="s">
        <v>141</v>
      </c>
      <c r="J355" s="1"/>
      <c r="K355" s="3">
        <v>105403</v>
      </c>
      <c r="L355" s="1" t="s">
        <v>120</v>
      </c>
      <c r="M355" s="3"/>
      <c r="N355" s="1"/>
      <c r="O355" s="3"/>
      <c r="P355" s="1"/>
      <c r="Q355" s="3">
        <v>36232941</v>
      </c>
    </row>
    <row r="356" spans="1:19" x14ac:dyDescent="0.35">
      <c r="B356" s="5"/>
      <c r="C356" s="57"/>
      <c r="F356" s="5"/>
      <c r="G356" s="5"/>
      <c r="H356" s="5"/>
      <c r="I356" s="5"/>
      <c r="K356" s="5"/>
      <c r="M356" s="5"/>
      <c r="O356" s="5"/>
      <c r="Q356" s="5"/>
    </row>
    <row r="357" spans="1:19" x14ac:dyDescent="0.35">
      <c r="A357" s="18">
        <v>45131</v>
      </c>
      <c r="B357" s="4" t="s">
        <v>63</v>
      </c>
      <c r="C357" s="4" t="s">
        <v>37</v>
      </c>
      <c r="D357" s="1" t="s">
        <v>13</v>
      </c>
      <c r="E357" s="1" t="s">
        <v>33</v>
      </c>
      <c r="F357" s="1">
        <v>2024</v>
      </c>
      <c r="G357" s="2" t="s">
        <v>117</v>
      </c>
      <c r="H357" s="1" t="s">
        <v>39</v>
      </c>
      <c r="I357" s="1" t="s">
        <v>137</v>
      </c>
      <c r="J357" s="1"/>
      <c r="K357" s="75">
        <v>16972135</v>
      </c>
      <c r="L357" s="1" t="s">
        <v>118</v>
      </c>
      <c r="M357" s="72"/>
      <c r="N357" s="1"/>
      <c r="O357" s="3"/>
      <c r="P357" s="1"/>
      <c r="Q357" s="75">
        <v>16972135</v>
      </c>
    </row>
    <row r="358" spans="1:19" x14ac:dyDescent="0.35">
      <c r="D358" s="1" t="s">
        <v>14</v>
      </c>
      <c r="E358" s="1" t="s">
        <v>33</v>
      </c>
      <c r="F358" s="1">
        <v>2024</v>
      </c>
      <c r="G358" s="2" t="s">
        <v>117</v>
      </c>
      <c r="H358" s="1" t="s">
        <v>39</v>
      </c>
      <c r="I358" s="1" t="s">
        <v>137</v>
      </c>
      <c r="J358" s="1"/>
      <c r="K358" s="66">
        <v>16956547</v>
      </c>
      <c r="L358" s="1" t="s">
        <v>118</v>
      </c>
      <c r="M358" s="3"/>
      <c r="O358" s="3"/>
      <c r="P358" s="1"/>
      <c r="Q358" s="66">
        <v>16954209</v>
      </c>
    </row>
    <row r="359" spans="1:19" x14ac:dyDescent="0.35">
      <c r="D359" s="1" t="s">
        <v>40</v>
      </c>
      <c r="E359" s="1" t="s">
        <v>33</v>
      </c>
      <c r="F359" s="1">
        <v>2024</v>
      </c>
      <c r="G359" s="2" t="s">
        <v>119</v>
      </c>
      <c r="H359" s="1" t="s">
        <v>39</v>
      </c>
      <c r="I359" s="1" t="s">
        <v>137</v>
      </c>
      <c r="J359" s="1"/>
      <c r="K359" s="3">
        <v>51</v>
      </c>
      <c r="L359" s="1" t="s">
        <v>120</v>
      </c>
      <c r="M359" s="3"/>
      <c r="N359" s="1"/>
      <c r="O359" s="3"/>
      <c r="P359" s="1"/>
      <c r="Q359" s="3">
        <v>17926</v>
      </c>
    </row>
    <row r="360" spans="1:19" x14ac:dyDescent="0.35">
      <c r="A360" s="18"/>
      <c r="B360" s="5"/>
      <c r="C360" s="5"/>
      <c r="F360" s="5"/>
      <c r="G360" s="5"/>
      <c r="H360" s="5"/>
      <c r="I360" s="5"/>
      <c r="K360" s="5"/>
      <c r="M360" s="5"/>
      <c r="O360" s="5"/>
      <c r="Q360" s="5"/>
    </row>
    <row r="361" spans="1:19" x14ac:dyDescent="0.35">
      <c r="A361" s="18">
        <v>45131</v>
      </c>
      <c r="B361" s="4" t="s">
        <v>62</v>
      </c>
      <c r="C361" s="4" t="s">
        <v>37</v>
      </c>
      <c r="D361" s="1" t="s">
        <v>13</v>
      </c>
      <c r="E361" s="1" t="s">
        <v>33</v>
      </c>
      <c r="F361" s="1">
        <v>2024</v>
      </c>
      <c r="G361" s="2" t="s">
        <v>117</v>
      </c>
      <c r="H361" s="1" t="s">
        <v>39</v>
      </c>
      <c r="I361" s="1" t="s">
        <v>96</v>
      </c>
      <c r="J361" s="1"/>
      <c r="K361" s="75">
        <v>4203054</v>
      </c>
      <c r="L361" s="1" t="s">
        <v>118</v>
      </c>
      <c r="M361" s="3"/>
      <c r="N361" s="1"/>
      <c r="O361" s="3"/>
      <c r="P361" s="1"/>
      <c r="Q361" s="75">
        <v>4987365</v>
      </c>
    </row>
    <row r="362" spans="1:19" x14ac:dyDescent="0.35">
      <c r="D362" s="1" t="s">
        <v>14</v>
      </c>
      <c r="E362" s="1" t="s">
        <v>33</v>
      </c>
      <c r="F362" s="1">
        <v>2024</v>
      </c>
      <c r="G362" s="2" t="s">
        <v>117</v>
      </c>
      <c r="H362" s="1" t="s">
        <v>39</v>
      </c>
      <c r="I362" s="1" t="s">
        <v>96</v>
      </c>
      <c r="J362" s="1"/>
      <c r="K362" s="66">
        <v>3901255</v>
      </c>
      <c r="L362" s="1" t="s">
        <v>118</v>
      </c>
      <c r="M362" s="3"/>
      <c r="N362" s="1"/>
      <c r="O362" s="3"/>
      <c r="P362" s="1"/>
      <c r="Q362" s="66">
        <v>4640297</v>
      </c>
    </row>
    <row r="363" spans="1:19" x14ac:dyDescent="0.35">
      <c r="D363" s="1" t="s">
        <v>40</v>
      </c>
      <c r="E363" s="1" t="s">
        <v>33</v>
      </c>
      <c r="F363" s="1">
        <v>2024</v>
      </c>
      <c r="G363" s="2" t="s">
        <v>119</v>
      </c>
      <c r="H363" s="1" t="s">
        <v>39</v>
      </c>
      <c r="I363" s="1" t="s">
        <v>96</v>
      </c>
      <c r="J363" s="1"/>
      <c r="K363" s="3">
        <v>1229</v>
      </c>
      <c r="L363" s="1" t="s">
        <v>120</v>
      </c>
      <c r="M363" s="3"/>
      <c r="N363" s="1"/>
      <c r="O363" s="3"/>
      <c r="P363" s="1"/>
      <c r="Q363" s="3">
        <f>347068</f>
        <v>347068</v>
      </c>
    </row>
    <row r="364" spans="1:19" x14ac:dyDescent="0.35">
      <c r="A364" s="18"/>
      <c r="B364" s="5"/>
      <c r="C364" s="57"/>
      <c r="F364" s="5"/>
      <c r="G364" s="5"/>
      <c r="H364" s="5"/>
      <c r="I364" s="5"/>
      <c r="K364" s="5"/>
      <c r="M364" s="5"/>
      <c r="O364" s="5"/>
      <c r="Q364" s="5"/>
    </row>
    <row r="365" spans="1:19" x14ac:dyDescent="0.35">
      <c r="A365" s="18">
        <v>45131</v>
      </c>
      <c r="B365" s="4" t="s">
        <v>62</v>
      </c>
      <c r="C365" s="4" t="s">
        <v>37</v>
      </c>
      <c r="D365" s="1" t="s">
        <v>13</v>
      </c>
      <c r="E365" s="1" t="s">
        <v>33</v>
      </c>
      <c r="F365" s="1">
        <v>2024</v>
      </c>
      <c r="G365" s="2" t="s">
        <v>117</v>
      </c>
      <c r="H365" s="1" t="s">
        <v>39</v>
      </c>
      <c r="I365" s="1" t="s">
        <v>139</v>
      </c>
      <c r="J365" s="1"/>
      <c r="K365" s="75">
        <v>6068331</v>
      </c>
      <c r="L365" s="1" t="s">
        <v>118</v>
      </c>
      <c r="M365" s="3"/>
      <c r="N365" s="1"/>
      <c r="O365" s="3"/>
      <c r="P365" s="1"/>
      <c r="Q365" s="75">
        <v>6978579</v>
      </c>
    </row>
    <row r="366" spans="1:19" x14ac:dyDescent="0.35">
      <c r="D366" s="1" t="s">
        <v>14</v>
      </c>
      <c r="E366" s="1" t="s">
        <v>33</v>
      </c>
      <c r="F366" s="1">
        <v>2024</v>
      </c>
      <c r="G366" s="2" t="s">
        <v>117</v>
      </c>
      <c r="H366" s="1" t="s">
        <v>39</v>
      </c>
      <c r="I366" s="1" t="s">
        <v>139</v>
      </c>
      <c r="J366" s="1"/>
      <c r="K366" s="66">
        <v>6062596</v>
      </c>
      <c r="L366" s="1" t="s">
        <v>118</v>
      </c>
      <c r="M366" s="3"/>
      <c r="N366" s="1"/>
      <c r="O366" s="3"/>
      <c r="P366" s="1"/>
      <c r="Q366" s="66">
        <v>6971984</v>
      </c>
      <c r="R366" s="84"/>
    </row>
    <row r="367" spans="1:19" x14ac:dyDescent="0.35">
      <c r="D367" s="1" t="s">
        <v>40</v>
      </c>
      <c r="E367" s="1" t="s">
        <v>33</v>
      </c>
      <c r="F367" s="1">
        <v>2024</v>
      </c>
      <c r="G367" s="2" t="s">
        <v>119</v>
      </c>
      <c r="H367" s="1" t="s">
        <v>39</v>
      </c>
      <c r="I367" s="1" t="s">
        <v>139</v>
      </c>
      <c r="J367" s="1"/>
      <c r="K367" s="3">
        <v>36</v>
      </c>
      <c r="L367" s="1" t="s">
        <v>120</v>
      </c>
      <c r="M367" s="3"/>
      <c r="N367" s="1"/>
      <c r="O367" s="3"/>
      <c r="P367" s="1"/>
      <c r="Q367" s="3">
        <v>6595</v>
      </c>
      <c r="S367" s="7"/>
    </row>
    <row r="368" spans="1:19" x14ac:dyDescent="0.35">
      <c r="B368" s="5"/>
      <c r="C368" s="5"/>
      <c r="F368" s="5"/>
      <c r="G368" s="5"/>
      <c r="H368" s="5"/>
      <c r="I368" s="5"/>
      <c r="K368" s="5"/>
      <c r="M368" s="5"/>
      <c r="O368" s="5"/>
      <c r="Q368" s="5"/>
    </row>
    <row r="369" spans="1:17" x14ac:dyDescent="0.35">
      <c r="A369" s="18">
        <v>45131</v>
      </c>
      <c r="B369" s="4" t="s">
        <v>62</v>
      </c>
      <c r="C369" s="4" t="s">
        <v>37</v>
      </c>
      <c r="D369" s="1" t="s">
        <v>13</v>
      </c>
      <c r="E369" s="1" t="s">
        <v>33</v>
      </c>
      <c r="F369" s="1">
        <v>2024</v>
      </c>
      <c r="G369" s="2" t="s">
        <v>117</v>
      </c>
      <c r="H369" s="1" t="s">
        <v>39</v>
      </c>
      <c r="I369" s="1" t="s">
        <v>143</v>
      </c>
      <c r="J369" s="1"/>
      <c r="K369" s="75">
        <v>4223994</v>
      </c>
      <c r="L369" s="1" t="s">
        <v>118</v>
      </c>
      <c r="M369" s="3"/>
      <c r="N369" s="1"/>
      <c r="O369" s="3"/>
      <c r="P369" s="1"/>
      <c r="Q369" s="75">
        <v>8669775</v>
      </c>
    </row>
    <row r="370" spans="1:17" x14ac:dyDescent="0.35">
      <c r="D370" s="1" t="s">
        <v>14</v>
      </c>
      <c r="E370" s="1" t="s">
        <v>33</v>
      </c>
      <c r="F370" s="1">
        <v>2024</v>
      </c>
      <c r="G370" s="2" t="s">
        <v>117</v>
      </c>
      <c r="H370" s="1" t="s">
        <v>39</v>
      </c>
      <c r="I370" s="1" t="s">
        <v>143</v>
      </c>
      <c r="J370" s="1"/>
      <c r="K370" s="66">
        <v>1105029</v>
      </c>
      <c r="L370" s="1" t="s">
        <v>118</v>
      </c>
      <c r="M370" s="3"/>
      <c r="N370" s="1"/>
      <c r="O370" s="3"/>
      <c r="P370" s="1"/>
      <c r="Q370" s="66">
        <v>1270781</v>
      </c>
    </row>
    <row r="371" spans="1:17" x14ac:dyDescent="0.35">
      <c r="D371" s="1" t="s">
        <v>40</v>
      </c>
      <c r="E371" s="1" t="s">
        <v>33</v>
      </c>
      <c r="F371" s="1">
        <v>2024</v>
      </c>
      <c r="G371" s="2" t="s">
        <v>119</v>
      </c>
      <c r="H371" s="1" t="s">
        <v>39</v>
      </c>
      <c r="I371" s="1" t="s">
        <v>143</v>
      </c>
      <c r="J371" s="1"/>
      <c r="K371" s="3">
        <v>19618</v>
      </c>
      <c r="L371" s="1" t="s">
        <v>120</v>
      </c>
      <c r="M371" s="3"/>
      <c r="N371" s="1"/>
      <c r="O371" s="3"/>
      <c r="P371" s="1"/>
      <c r="Q371" s="3">
        <f>7398994</f>
        <v>7398994</v>
      </c>
    </row>
    <row r="372" spans="1:17" x14ac:dyDescent="0.35">
      <c r="A372" s="18"/>
      <c r="B372" s="5"/>
      <c r="C372" s="57"/>
      <c r="F372" s="5"/>
      <c r="G372" s="5"/>
      <c r="H372" s="5"/>
      <c r="I372" s="5"/>
      <c r="K372" s="5"/>
      <c r="M372" s="5"/>
      <c r="O372" s="5"/>
      <c r="Q372" s="5"/>
    </row>
    <row r="373" spans="1:17" x14ac:dyDescent="0.35">
      <c r="A373" s="18">
        <v>45131</v>
      </c>
      <c r="B373" s="4" t="s">
        <v>62</v>
      </c>
      <c r="C373" s="4" t="s">
        <v>37</v>
      </c>
      <c r="D373" s="1" t="s">
        <v>13</v>
      </c>
      <c r="E373" s="1" t="s">
        <v>33</v>
      </c>
      <c r="F373" s="1">
        <v>2024</v>
      </c>
      <c r="G373" s="2" t="s">
        <v>117</v>
      </c>
      <c r="H373" s="1" t="s">
        <v>39</v>
      </c>
      <c r="I373" s="1" t="s">
        <v>141</v>
      </c>
      <c r="J373" s="1"/>
      <c r="K373" s="75">
        <v>33124282</v>
      </c>
      <c r="L373" s="1" t="s">
        <v>118</v>
      </c>
      <c r="M373" s="3"/>
      <c r="N373" s="1"/>
      <c r="O373" s="3"/>
      <c r="P373" s="1"/>
      <c r="Q373" s="75">
        <v>48729855</v>
      </c>
    </row>
    <row r="374" spans="1:17" x14ac:dyDescent="0.35">
      <c r="D374" s="1" t="s">
        <v>14</v>
      </c>
      <c r="E374" s="1" t="s">
        <v>33</v>
      </c>
      <c r="F374" s="1">
        <v>2024</v>
      </c>
      <c r="G374" s="2" t="s">
        <v>117</v>
      </c>
      <c r="H374" s="1" t="s">
        <v>39</v>
      </c>
      <c r="I374" s="1" t="s">
        <v>141</v>
      </c>
      <c r="J374" s="1"/>
      <c r="K374" s="66">
        <v>4620038</v>
      </c>
      <c r="L374" s="1" t="s">
        <v>118</v>
      </c>
      <c r="M374" s="3"/>
      <c r="N374" s="1"/>
      <c r="O374" s="3"/>
      <c r="P374" s="1"/>
      <c r="Q374" s="66">
        <v>5458369</v>
      </c>
    </row>
    <row r="375" spans="1:17" x14ac:dyDescent="0.35">
      <c r="D375" s="1" t="s">
        <v>40</v>
      </c>
      <c r="E375" s="1" t="s">
        <v>33</v>
      </c>
      <c r="F375" s="1">
        <v>2024</v>
      </c>
      <c r="G375" s="2" t="s">
        <v>119</v>
      </c>
      <c r="H375" s="1" t="s">
        <v>39</v>
      </c>
      <c r="I375" s="1" t="s">
        <v>141</v>
      </c>
      <c r="J375" s="1"/>
      <c r="K375" s="3">
        <v>127017</v>
      </c>
      <c r="L375" s="1" t="s">
        <v>120</v>
      </c>
      <c r="M375" s="3"/>
      <c r="N375" s="1"/>
      <c r="O375" s="3"/>
      <c r="P375" s="1"/>
      <c r="Q375" s="3">
        <f>43271486</f>
        <v>43271486</v>
      </c>
    </row>
    <row r="376" spans="1:17" x14ac:dyDescent="0.35">
      <c r="A376" s="18"/>
      <c r="B376" s="5"/>
      <c r="C376" s="5"/>
      <c r="F376" s="5"/>
      <c r="G376" s="5"/>
      <c r="H376" s="5"/>
      <c r="I376" s="5"/>
      <c r="K376" s="5"/>
      <c r="M376" s="5"/>
      <c r="O376" s="5"/>
      <c r="Q376" s="5"/>
    </row>
    <row r="377" spans="1:17" x14ac:dyDescent="0.35">
      <c r="A377" s="18">
        <v>45131</v>
      </c>
      <c r="B377" s="4" t="s">
        <v>62</v>
      </c>
      <c r="C377" s="4" t="s">
        <v>37</v>
      </c>
      <c r="D377" s="1" t="s">
        <v>13</v>
      </c>
      <c r="E377" s="1" t="s">
        <v>33</v>
      </c>
      <c r="F377" s="1">
        <v>2024</v>
      </c>
      <c r="G377" s="2" t="s">
        <v>117</v>
      </c>
      <c r="H377" s="1" t="s">
        <v>39</v>
      </c>
      <c r="I377" s="1" t="s">
        <v>137</v>
      </c>
      <c r="J377" s="1"/>
      <c r="K377" s="75">
        <v>12371589</v>
      </c>
      <c r="L377" s="1" t="s">
        <v>118</v>
      </c>
      <c r="M377" s="3"/>
      <c r="N377" s="1"/>
      <c r="O377" s="3"/>
      <c r="P377" s="1"/>
      <c r="Q377" s="75">
        <v>14664591</v>
      </c>
    </row>
    <row r="378" spans="1:17" x14ac:dyDescent="0.35">
      <c r="D378" s="1" t="s">
        <v>14</v>
      </c>
      <c r="E378" s="1" t="s">
        <v>33</v>
      </c>
      <c r="F378" s="1">
        <v>2024</v>
      </c>
      <c r="G378" s="2" t="s">
        <v>117</v>
      </c>
      <c r="H378" s="1" t="s">
        <v>39</v>
      </c>
      <c r="I378" s="1" t="s">
        <v>137</v>
      </c>
      <c r="J378" s="1"/>
      <c r="K378" s="66">
        <v>12358248</v>
      </c>
      <c r="L378" s="1" t="s">
        <v>118</v>
      </c>
      <c r="M378" s="3"/>
      <c r="O378" s="3"/>
      <c r="P378" s="1"/>
      <c r="Q378" s="66">
        <v>14649249</v>
      </c>
    </row>
    <row r="379" spans="1:17" x14ac:dyDescent="0.35">
      <c r="D379" s="1" t="s">
        <v>40</v>
      </c>
      <c r="E379" s="1" t="s">
        <v>33</v>
      </c>
      <c r="F379" s="1">
        <v>2024</v>
      </c>
      <c r="G379" s="2" t="s">
        <v>119</v>
      </c>
      <c r="H379" s="1" t="s">
        <v>39</v>
      </c>
      <c r="I379" s="1" t="s">
        <v>137</v>
      </c>
      <c r="J379" s="1"/>
      <c r="K379" s="3">
        <v>42</v>
      </c>
      <c r="L379" s="1" t="s">
        <v>120</v>
      </c>
      <c r="M379" s="3"/>
      <c r="N379" s="1"/>
      <c r="O379" s="3"/>
      <c r="P379" s="1"/>
      <c r="Q379" s="3">
        <v>15342</v>
      </c>
    </row>
    <row r="380" spans="1:17" x14ac:dyDescent="0.35">
      <c r="B380" s="5"/>
      <c r="C380" s="57"/>
      <c r="F380" s="5"/>
      <c r="G380" s="5"/>
      <c r="H380" s="5"/>
      <c r="I380" s="5"/>
      <c r="K380" s="5"/>
      <c r="M380" s="5"/>
      <c r="O380" s="5"/>
      <c r="Q380" s="5"/>
    </row>
    <row r="381" spans="1:17" x14ac:dyDescent="0.35">
      <c r="A381" s="18">
        <v>45131</v>
      </c>
      <c r="B381" s="4" t="s">
        <v>65</v>
      </c>
      <c r="C381" s="4" t="s">
        <v>37</v>
      </c>
      <c r="D381" s="1" t="s">
        <v>13</v>
      </c>
      <c r="E381" s="1" t="s">
        <v>33</v>
      </c>
      <c r="F381" s="1">
        <v>2024</v>
      </c>
      <c r="G381" s="2" t="s">
        <v>117</v>
      </c>
      <c r="H381" s="1" t="s">
        <v>39</v>
      </c>
      <c r="I381" s="1" t="s">
        <v>139</v>
      </c>
      <c r="J381" s="1"/>
      <c r="K381" s="75">
        <v>6394000</v>
      </c>
      <c r="L381" s="1" t="s">
        <v>118</v>
      </c>
      <c r="M381" s="72"/>
      <c r="N381" s="1"/>
      <c r="O381" s="3"/>
      <c r="P381" s="1"/>
      <c r="Q381" s="75">
        <v>7353105</v>
      </c>
    </row>
    <row r="382" spans="1:17" x14ac:dyDescent="0.35">
      <c r="D382" s="1" t="s">
        <v>14</v>
      </c>
      <c r="E382" s="1" t="s">
        <v>33</v>
      </c>
      <c r="F382" s="1">
        <v>2024</v>
      </c>
      <c r="G382" s="2" t="s">
        <v>117</v>
      </c>
      <c r="H382" s="1" t="s">
        <v>39</v>
      </c>
      <c r="I382" s="1" t="s">
        <v>139</v>
      </c>
      <c r="J382" s="1"/>
      <c r="K382" s="66">
        <v>6387053</v>
      </c>
      <c r="L382" s="1" t="s">
        <v>118</v>
      </c>
      <c r="M382" s="72"/>
      <c r="N382" s="1"/>
      <c r="O382" s="3"/>
      <c r="P382" s="1"/>
      <c r="Q382" s="66">
        <v>7345116</v>
      </c>
    </row>
    <row r="383" spans="1:17" x14ac:dyDescent="0.35">
      <c r="D383" s="1" t="s">
        <v>40</v>
      </c>
      <c r="E383" s="1" t="s">
        <v>33</v>
      </c>
      <c r="F383" s="1">
        <v>2024</v>
      </c>
      <c r="G383" s="2" t="s">
        <v>119</v>
      </c>
      <c r="H383" s="1" t="s">
        <v>39</v>
      </c>
      <c r="I383" s="1" t="s">
        <v>139</v>
      </c>
      <c r="J383" s="1"/>
      <c r="K383" s="30">
        <v>24</v>
      </c>
      <c r="L383" s="1" t="s">
        <v>120</v>
      </c>
      <c r="M383" s="72"/>
      <c r="N383" s="1"/>
      <c r="O383" s="3"/>
      <c r="P383" s="1"/>
      <c r="Q383" s="3">
        <f>7989</f>
        <v>7989</v>
      </c>
    </row>
    <row r="384" spans="1:17" x14ac:dyDescent="0.35">
      <c r="A384" s="18"/>
      <c r="B384" s="5"/>
      <c r="C384" s="5"/>
      <c r="F384" s="5"/>
      <c r="G384" s="5"/>
      <c r="H384" s="5"/>
      <c r="I384" s="5"/>
      <c r="K384" s="5"/>
      <c r="M384" s="102"/>
      <c r="O384" s="5"/>
      <c r="Q384" s="5"/>
    </row>
    <row r="385" spans="1:17" x14ac:dyDescent="0.35">
      <c r="A385" s="18">
        <v>45131</v>
      </c>
      <c r="B385" s="4" t="s">
        <v>65</v>
      </c>
      <c r="C385" s="4" t="s">
        <v>37</v>
      </c>
      <c r="D385" s="1" t="s">
        <v>13</v>
      </c>
      <c r="E385" s="1" t="s">
        <v>33</v>
      </c>
      <c r="F385" s="1">
        <v>2024</v>
      </c>
      <c r="G385" s="2" t="s">
        <v>117</v>
      </c>
      <c r="H385" s="1" t="s">
        <v>39</v>
      </c>
      <c r="I385" s="1" t="s">
        <v>143</v>
      </c>
      <c r="J385" s="1"/>
      <c r="K385" s="75">
        <v>2395845</v>
      </c>
      <c r="L385" s="1" t="s">
        <v>118</v>
      </c>
      <c r="M385" s="72"/>
      <c r="N385" s="1"/>
      <c r="O385" s="3"/>
      <c r="P385" s="1"/>
      <c r="Q385" s="75">
        <v>2755223</v>
      </c>
    </row>
    <row r="386" spans="1:17" x14ac:dyDescent="0.35">
      <c r="D386" s="1" t="s">
        <v>14</v>
      </c>
      <c r="E386" s="1" t="s">
        <v>33</v>
      </c>
      <c r="F386" s="1">
        <v>2024</v>
      </c>
      <c r="G386" s="2" t="s">
        <v>117</v>
      </c>
      <c r="H386" s="1" t="s">
        <v>39</v>
      </c>
      <c r="I386" s="1" t="s">
        <v>143</v>
      </c>
      <c r="J386" s="1"/>
      <c r="K386" s="66">
        <v>1174080</v>
      </c>
      <c r="L386" s="1" t="s">
        <v>118</v>
      </c>
      <c r="M386" s="72"/>
      <c r="N386" s="1"/>
      <c r="O386" s="3"/>
      <c r="P386" s="1"/>
      <c r="Q386" s="66">
        <v>1350193</v>
      </c>
    </row>
    <row r="387" spans="1:17" x14ac:dyDescent="0.35">
      <c r="D387" s="1" t="s">
        <v>40</v>
      </c>
      <c r="E387" s="1" t="s">
        <v>33</v>
      </c>
      <c r="F387" s="1">
        <v>2024</v>
      </c>
      <c r="G387" s="2" t="s">
        <v>119</v>
      </c>
      <c r="H387" s="1" t="s">
        <v>39</v>
      </c>
      <c r="I387" s="1" t="s">
        <v>143</v>
      </c>
      <c r="J387" s="1"/>
      <c r="K387" s="30">
        <v>4181</v>
      </c>
      <c r="L387" s="1" t="s">
        <v>120</v>
      </c>
      <c r="M387" s="72"/>
      <c r="N387" s="1"/>
      <c r="O387" s="3"/>
      <c r="P387" s="1"/>
      <c r="Q387" s="3">
        <f>1405030</f>
        <v>1405030</v>
      </c>
    </row>
    <row r="388" spans="1:17" x14ac:dyDescent="0.35">
      <c r="A388" s="18"/>
      <c r="B388" s="5"/>
      <c r="C388" s="57"/>
      <c r="F388" s="5"/>
      <c r="G388" s="5"/>
      <c r="H388" s="5"/>
      <c r="I388" s="5"/>
      <c r="K388" s="5"/>
      <c r="M388" s="102"/>
      <c r="O388" s="5"/>
      <c r="Q388" s="5"/>
    </row>
    <row r="389" spans="1:17" x14ac:dyDescent="0.35">
      <c r="A389" s="18">
        <v>45131</v>
      </c>
      <c r="B389" s="4" t="s">
        <v>65</v>
      </c>
      <c r="C389" s="4" t="s">
        <v>37</v>
      </c>
      <c r="D389" s="1" t="s">
        <v>13</v>
      </c>
      <c r="E389" s="1" t="s">
        <v>33</v>
      </c>
      <c r="F389" s="1">
        <v>2024</v>
      </c>
      <c r="G389" s="2" t="s">
        <v>117</v>
      </c>
      <c r="H389" s="1" t="s">
        <v>39</v>
      </c>
      <c r="I389" s="1" t="s">
        <v>141</v>
      </c>
      <c r="J389" s="1"/>
      <c r="K389" s="75">
        <v>25634960</v>
      </c>
      <c r="L389" s="1" t="s">
        <v>118</v>
      </c>
      <c r="M389" s="3"/>
      <c r="N389" s="1"/>
      <c r="O389" s="3"/>
      <c r="P389" s="1"/>
      <c r="Q389" s="75">
        <v>32833881</v>
      </c>
    </row>
    <row r="390" spans="1:17" x14ac:dyDescent="0.35">
      <c r="D390" s="1" t="s">
        <v>14</v>
      </c>
      <c r="E390" s="1" t="s">
        <v>33</v>
      </c>
      <c r="F390" s="1">
        <v>2024</v>
      </c>
      <c r="G390" s="2" t="s">
        <v>117</v>
      </c>
      <c r="H390" s="1" t="s">
        <v>39</v>
      </c>
      <c r="I390" s="1" t="s">
        <v>141</v>
      </c>
      <c r="J390" s="1"/>
      <c r="K390" s="66">
        <v>7954405</v>
      </c>
      <c r="L390" s="1" t="s">
        <v>118</v>
      </c>
      <c r="M390" s="72"/>
      <c r="N390" s="1"/>
      <c r="O390" s="3"/>
      <c r="P390" s="1"/>
      <c r="Q390" s="66">
        <v>10422422</v>
      </c>
    </row>
    <row r="391" spans="1:17" x14ac:dyDescent="0.35">
      <c r="D391" s="1" t="s">
        <v>40</v>
      </c>
      <c r="E391" s="1" t="s">
        <v>33</v>
      </c>
      <c r="F391" s="1">
        <v>2024</v>
      </c>
      <c r="G391" s="2" t="s">
        <v>119</v>
      </c>
      <c r="H391" s="1" t="s">
        <v>39</v>
      </c>
      <c r="I391" s="1" t="s">
        <v>141</v>
      </c>
      <c r="J391" s="1"/>
      <c r="K391" s="30">
        <v>71271</v>
      </c>
      <c r="L391" s="1" t="s">
        <v>120</v>
      </c>
      <c r="M391" s="72"/>
      <c r="N391" s="1"/>
      <c r="O391" s="3"/>
      <c r="P391" s="1"/>
      <c r="Q391" s="3">
        <f>22411459</f>
        <v>22411459</v>
      </c>
    </row>
    <row r="392" spans="1:17" x14ac:dyDescent="0.35">
      <c r="B392" s="5"/>
      <c r="C392" s="5"/>
      <c r="F392" s="5"/>
      <c r="G392" s="5"/>
      <c r="H392" s="5"/>
      <c r="I392" s="5"/>
      <c r="K392" s="5"/>
      <c r="M392" s="102"/>
      <c r="O392" s="5"/>
      <c r="Q392" s="5"/>
    </row>
    <row r="393" spans="1:17" x14ac:dyDescent="0.35">
      <c r="A393" s="18">
        <v>45131</v>
      </c>
      <c r="B393" s="4" t="s">
        <v>65</v>
      </c>
      <c r="C393" s="4" t="s">
        <v>37</v>
      </c>
      <c r="D393" s="1" t="s">
        <v>13</v>
      </c>
      <c r="E393" s="1" t="s">
        <v>33</v>
      </c>
      <c r="F393" s="1">
        <v>2024</v>
      </c>
      <c r="G393" s="2" t="s">
        <v>117</v>
      </c>
      <c r="H393" s="1" t="s">
        <v>39</v>
      </c>
      <c r="I393" s="1" t="s">
        <v>137</v>
      </c>
      <c r="J393" s="1"/>
      <c r="K393" s="75">
        <v>11982241</v>
      </c>
      <c r="L393" s="1" t="s">
        <v>118</v>
      </c>
      <c r="M393" s="72"/>
      <c r="N393" s="1"/>
      <c r="O393" s="3"/>
      <c r="P393" s="1"/>
      <c r="Q393" s="75">
        <v>13779577</v>
      </c>
    </row>
    <row r="394" spans="1:17" x14ac:dyDescent="0.35">
      <c r="D394" s="1" t="s">
        <v>14</v>
      </c>
      <c r="E394" s="1" t="s">
        <v>33</v>
      </c>
      <c r="F394" s="1">
        <v>2024</v>
      </c>
      <c r="G394" s="2" t="s">
        <v>117</v>
      </c>
      <c r="H394" s="1" t="s">
        <v>39</v>
      </c>
      <c r="I394" s="1" t="s">
        <v>137</v>
      </c>
      <c r="J394" s="1"/>
      <c r="K394" s="66">
        <v>11943774</v>
      </c>
      <c r="L394" s="1" t="s">
        <v>118</v>
      </c>
      <c r="M394" s="3"/>
      <c r="O394" s="3"/>
      <c r="P394" s="1"/>
      <c r="Q394" s="66">
        <v>13735340</v>
      </c>
    </row>
    <row r="395" spans="1:17" x14ac:dyDescent="0.35">
      <c r="D395" s="1" t="s">
        <v>40</v>
      </c>
      <c r="E395" s="1" t="s">
        <v>33</v>
      </c>
      <c r="F395" s="1">
        <v>2024</v>
      </c>
      <c r="G395" s="2" t="s">
        <v>119</v>
      </c>
      <c r="H395" s="1" t="s">
        <v>39</v>
      </c>
      <c r="I395" s="1" t="s">
        <v>137</v>
      </c>
      <c r="J395" s="1"/>
      <c r="K395" s="30">
        <v>134</v>
      </c>
      <c r="L395" s="1" t="s">
        <v>120</v>
      </c>
      <c r="M395" s="3"/>
      <c r="N395" s="1"/>
      <c r="O395" s="3"/>
      <c r="P395" s="1"/>
      <c r="Q395" s="3">
        <f>44237</f>
        <v>44237</v>
      </c>
    </row>
    <row r="396" spans="1:17" x14ac:dyDescent="0.35">
      <c r="A396" s="18"/>
      <c r="B396" s="5"/>
      <c r="C396" s="57"/>
      <c r="F396" s="5"/>
      <c r="G396" s="5"/>
      <c r="H396" s="5"/>
      <c r="I396" s="5"/>
      <c r="K396" s="5"/>
      <c r="M396" s="5"/>
      <c r="O396" s="5"/>
      <c r="Q396" s="5"/>
    </row>
    <row r="397" spans="1:17" x14ac:dyDescent="0.35">
      <c r="A397" s="18">
        <v>45131</v>
      </c>
      <c r="B397" s="4" t="s">
        <v>71</v>
      </c>
      <c r="C397" s="4" t="s">
        <v>37</v>
      </c>
      <c r="D397" s="1" t="s">
        <v>13</v>
      </c>
      <c r="E397" s="1" t="s">
        <v>33</v>
      </c>
      <c r="F397" s="1">
        <v>2024</v>
      </c>
      <c r="G397" s="2" t="s">
        <v>117</v>
      </c>
      <c r="H397" s="1" t="s">
        <v>39</v>
      </c>
      <c r="I397" s="1" t="s">
        <v>96</v>
      </c>
      <c r="J397" s="1"/>
      <c r="K397" s="75">
        <v>4740375</v>
      </c>
      <c r="L397" s="1" t="s">
        <v>118</v>
      </c>
      <c r="M397" s="3"/>
      <c r="N397" s="1"/>
      <c r="O397" s="3"/>
      <c r="P397" s="1"/>
      <c r="Q397" s="75">
        <v>5800406</v>
      </c>
    </row>
    <row r="398" spans="1:17" x14ac:dyDescent="0.35">
      <c r="D398" s="1" t="s">
        <v>14</v>
      </c>
      <c r="E398" s="1" t="s">
        <v>33</v>
      </c>
      <c r="F398" s="1">
        <v>2024</v>
      </c>
      <c r="G398" s="2" t="s">
        <v>117</v>
      </c>
      <c r="H398" s="1" t="s">
        <v>39</v>
      </c>
      <c r="I398" s="1" t="s">
        <v>96</v>
      </c>
      <c r="J398" s="1"/>
      <c r="K398" s="66">
        <v>4585133</v>
      </c>
      <c r="L398" s="1" t="s">
        <v>118</v>
      </c>
      <c r="M398" s="3"/>
      <c r="N398" s="1"/>
      <c r="O398" s="3"/>
      <c r="P398" s="1"/>
      <c r="Q398" s="66">
        <v>5621878</v>
      </c>
    </row>
    <row r="399" spans="1:17" x14ac:dyDescent="0.35">
      <c r="D399" s="1" t="s">
        <v>40</v>
      </c>
      <c r="E399" s="1" t="s">
        <v>33</v>
      </c>
      <c r="F399" s="1">
        <v>2024</v>
      </c>
      <c r="G399" s="2" t="s">
        <v>119</v>
      </c>
      <c r="H399" s="1" t="s">
        <v>39</v>
      </c>
      <c r="I399" s="1" t="s">
        <v>96</v>
      </c>
      <c r="J399" s="1"/>
      <c r="K399" s="3">
        <v>523</v>
      </c>
      <c r="L399" s="1" t="s">
        <v>120</v>
      </c>
      <c r="M399" s="3"/>
      <c r="N399" s="1"/>
      <c r="O399" s="3"/>
      <c r="P399" s="1"/>
      <c r="Q399" s="3">
        <v>178528</v>
      </c>
    </row>
    <row r="400" spans="1:17" x14ac:dyDescent="0.35">
      <c r="A400" s="18"/>
      <c r="B400" s="5"/>
      <c r="C400" s="5"/>
      <c r="F400" s="5"/>
      <c r="G400" s="5"/>
      <c r="H400" s="5"/>
      <c r="I400" s="5"/>
      <c r="K400" s="5"/>
      <c r="M400" s="5"/>
      <c r="O400" s="5"/>
      <c r="Q400" s="5"/>
    </row>
    <row r="401" spans="1:17" x14ac:dyDescent="0.35">
      <c r="A401" s="18">
        <v>45131</v>
      </c>
      <c r="B401" s="4" t="s">
        <v>71</v>
      </c>
      <c r="C401" s="4" t="s">
        <v>37</v>
      </c>
      <c r="D401" s="1" t="s">
        <v>13</v>
      </c>
      <c r="E401" s="1" t="s">
        <v>33</v>
      </c>
      <c r="F401" s="1">
        <v>2024</v>
      </c>
      <c r="G401" s="2" t="s">
        <v>117</v>
      </c>
      <c r="H401" s="1" t="s">
        <v>39</v>
      </c>
      <c r="I401" s="1" t="s">
        <v>143</v>
      </c>
      <c r="J401" s="1"/>
      <c r="K401" s="75">
        <v>5233102</v>
      </c>
      <c r="L401" s="1" t="s">
        <v>118</v>
      </c>
      <c r="M401" s="3"/>
      <c r="N401" s="1"/>
      <c r="O401" s="3"/>
      <c r="P401" s="1"/>
      <c r="Q401" s="75">
        <v>11916276</v>
      </c>
    </row>
    <row r="402" spans="1:17" x14ac:dyDescent="0.35">
      <c r="D402" s="1" t="s">
        <v>14</v>
      </c>
      <c r="E402" s="1" t="s">
        <v>33</v>
      </c>
      <c r="F402" s="1">
        <v>2024</v>
      </c>
      <c r="G402" s="2" t="s">
        <v>117</v>
      </c>
      <c r="H402" s="1" t="s">
        <v>39</v>
      </c>
      <c r="I402" s="1" t="s">
        <v>143</v>
      </c>
      <c r="J402" s="1"/>
      <c r="K402" s="66">
        <v>823490</v>
      </c>
      <c r="L402" s="1" t="s">
        <v>118</v>
      </c>
      <c r="M402" s="3"/>
      <c r="N402" s="1"/>
      <c r="O402" s="3"/>
      <c r="P402" s="1"/>
      <c r="Q402" s="66">
        <v>947014</v>
      </c>
    </row>
    <row r="403" spans="1:17" x14ac:dyDescent="0.35">
      <c r="D403" s="1" t="s">
        <v>40</v>
      </c>
      <c r="E403" s="1" t="s">
        <v>33</v>
      </c>
      <c r="F403" s="1">
        <v>2024</v>
      </c>
      <c r="G403" s="2" t="s">
        <v>119</v>
      </c>
      <c r="H403" s="1" t="s">
        <v>39</v>
      </c>
      <c r="I403" s="1" t="s">
        <v>143</v>
      </c>
      <c r="J403" s="1"/>
      <c r="K403" s="3">
        <v>31240</v>
      </c>
      <c r="L403" s="1" t="s">
        <v>120</v>
      </c>
      <c r="M403" s="3"/>
      <c r="N403" s="1"/>
      <c r="O403" s="3"/>
      <c r="P403" s="1"/>
      <c r="Q403" s="3">
        <f>10969262</f>
        <v>10969262</v>
      </c>
    </row>
    <row r="404" spans="1:17" x14ac:dyDescent="0.35">
      <c r="B404" s="5"/>
      <c r="C404" s="57"/>
      <c r="F404" s="5"/>
      <c r="G404" s="5"/>
      <c r="H404" s="5"/>
      <c r="I404" s="5"/>
      <c r="K404" s="5"/>
      <c r="M404" s="5"/>
      <c r="O404" s="5"/>
      <c r="Q404" s="5"/>
    </row>
    <row r="405" spans="1:17" x14ac:dyDescent="0.35">
      <c r="A405" s="18">
        <v>45131</v>
      </c>
      <c r="B405" s="4" t="s">
        <v>71</v>
      </c>
      <c r="C405" s="4" t="s">
        <v>37</v>
      </c>
      <c r="D405" s="1" t="s">
        <v>13</v>
      </c>
      <c r="E405" s="1" t="s">
        <v>33</v>
      </c>
      <c r="F405" s="1">
        <v>2024</v>
      </c>
      <c r="G405" s="2" t="s">
        <v>117</v>
      </c>
      <c r="H405" s="1" t="s">
        <v>39</v>
      </c>
      <c r="I405" s="1" t="s">
        <v>141</v>
      </c>
      <c r="J405" s="1"/>
      <c r="K405" s="75">
        <v>21885286</v>
      </c>
      <c r="L405" s="1" t="s">
        <v>118</v>
      </c>
      <c r="M405" s="72"/>
      <c r="N405" s="1"/>
      <c r="O405" s="3"/>
      <c r="P405" s="1"/>
      <c r="Q405" s="75">
        <v>25505497</v>
      </c>
    </row>
    <row r="406" spans="1:17" x14ac:dyDescent="0.35">
      <c r="D406" s="1" t="s">
        <v>14</v>
      </c>
      <c r="E406" s="1" t="s">
        <v>33</v>
      </c>
      <c r="F406" s="1">
        <v>2024</v>
      </c>
      <c r="G406" s="2" t="s">
        <v>117</v>
      </c>
      <c r="H406" s="1" t="s">
        <v>39</v>
      </c>
      <c r="I406" s="1" t="s">
        <v>141</v>
      </c>
      <c r="J406" s="1"/>
      <c r="K406" s="66">
        <v>8012041</v>
      </c>
      <c r="L406" s="1" t="s">
        <v>118</v>
      </c>
      <c r="M406" s="3"/>
      <c r="O406" s="3"/>
      <c r="P406" s="1"/>
      <c r="Q406" s="66">
        <v>9551265</v>
      </c>
    </row>
    <row r="407" spans="1:17" x14ac:dyDescent="0.35">
      <c r="D407" s="1" t="s">
        <v>40</v>
      </c>
      <c r="E407" s="1" t="s">
        <v>33</v>
      </c>
      <c r="F407" s="1">
        <v>2024</v>
      </c>
      <c r="G407" s="2" t="s">
        <v>119</v>
      </c>
      <c r="H407" s="1" t="s">
        <v>39</v>
      </c>
      <c r="I407" s="1" t="s">
        <v>141</v>
      </c>
      <c r="J407" s="1"/>
      <c r="K407" s="3">
        <v>49654</v>
      </c>
      <c r="L407" s="1" t="s">
        <v>120</v>
      </c>
      <c r="M407" s="3"/>
      <c r="N407" s="1"/>
      <c r="O407" s="3"/>
      <c r="P407" s="1"/>
      <c r="Q407" s="3">
        <f>15954232</f>
        <v>15954232</v>
      </c>
    </row>
    <row r="408" spans="1:17" x14ac:dyDescent="0.35">
      <c r="A408" s="18"/>
      <c r="B408" s="5"/>
      <c r="C408" s="5"/>
      <c r="F408" s="5"/>
      <c r="G408" s="5"/>
      <c r="H408" s="5"/>
      <c r="I408" s="5"/>
      <c r="K408" s="5"/>
      <c r="M408" s="5"/>
      <c r="O408" s="5"/>
      <c r="Q408" s="5"/>
    </row>
    <row r="409" spans="1:17" x14ac:dyDescent="0.35">
      <c r="A409" s="18">
        <v>45131</v>
      </c>
      <c r="B409" s="4" t="s">
        <v>76</v>
      </c>
      <c r="C409" s="4" t="s">
        <v>37</v>
      </c>
      <c r="D409" s="1" t="s">
        <v>13</v>
      </c>
      <c r="E409" s="1" t="s">
        <v>33</v>
      </c>
      <c r="F409" s="1">
        <v>2024</v>
      </c>
      <c r="G409" s="2" t="s">
        <v>117</v>
      </c>
      <c r="H409" s="1" t="s">
        <v>39</v>
      </c>
      <c r="I409" s="1" t="s">
        <v>96</v>
      </c>
      <c r="J409" s="1"/>
      <c r="K409" s="75">
        <v>3470957</v>
      </c>
      <c r="L409" s="1" t="s">
        <v>118</v>
      </c>
      <c r="M409" s="72"/>
      <c r="N409" s="1"/>
      <c r="O409" s="3"/>
      <c r="P409" s="1"/>
      <c r="Q409" s="75">
        <v>4336796</v>
      </c>
    </row>
    <row r="410" spans="1:17" x14ac:dyDescent="0.35">
      <c r="D410" s="1" t="s">
        <v>14</v>
      </c>
      <c r="E410" s="1" t="s">
        <v>33</v>
      </c>
      <c r="F410" s="1">
        <v>2024</v>
      </c>
      <c r="G410" s="2" t="s">
        <v>117</v>
      </c>
      <c r="H410" s="1" t="s">
        <v>39</v>
      </c>
      <c r="I410" s="1" t="s">
        <v>96</v>
      </c>
      <c r="J410" s="1"/>
      <c r="K410" s="66">
        <v>3394620</v>
      </c>
      <c r="L410" s="1" t="s">
        <v>118</v>
      </c>
      <c r="M410" s="3"/>
      <c r="N410" s="1"/>
      <c r="O410" s="3"/>
      <c r="P410" s="1"/>
      <c r="Q410" s="66">
        <v>4249009</v>
      </c>
    </row>
    <row r="411" spans="1:17" x14ac:dyDescent="0.35">
      <c r="D411" s="1" t="s">
        <v>40</v>
      </c>
      <c r="E411" s="1" t="s">
        <v>33</v>
      </c>
      <c r="F411" s="1">
        <v>2024</v>
      </c>
      <c r="G411" s="2" t="s">
        <v>119</v>
      </c>
      <c r="H411" s="1" t="s">
        <v>39</v>
      </c>
      <c r="I411" s="1" t="s">
        <v>96</v>
      </c>
      <c r="J411" s="1"/>
      <c r="K411" s="3">
        <v>498</v>
      </c>
      <c r="L411" s="1" t="s">
        <v>120</v>
      </c>
      <c r="M411" s="3"/>
      <c r="N411" s="1"/>
      <c r="O411" s="3"/>
      <c r="P411" s="1"/>
      <c r="Q411" s="3">
        <f>87787</f>
        <v>87787</v>
      </c>
    </row>
    <row r="412" spans="1:17" x14ac:dyDescent="0.35">
      <c r="A412" s="18"/>
      <c r="B412" s="5"/>
      <c r="C412" s="57"/>
      <c r="F412" s="5"/>
      <c r="G412" s="5"/>
      <c r="H412" s="5"/>
      <c r="I412" s="5"/>
      <c r="K412" s="5"/>
      <c r="M412" s="5"/>
      <c r="O412" s="5"/>
      <c r="Q412" s="5"/>
    </row>
    <row r="413" spans="1:17" x14ac:dyDescent="0.35">
      <c r="A413" s="18">
        <v>45131</v>
      </c>
      <c r="B413" s="4" t="s">
        <v>76</v>
      </c>
      <c r="C413" s="4" t="s">
        <v>37</v>
      </c>
      <c r="D413" s="1" t="s">
        <v>13</v>
      </c>
      <c r="E413" s="1" t="s">
        <v>33</v>
      </c>
      <c r="F413" s="1">
        <v>2024</v>
      </c>
      <c r="G413" s="2" t="s">
        <v>117</v>
      </c>
      <c r="H413" s="1" t="s">
        <v>39</v>
      </c>
      <c r="I413" s="1" t="s">
        <v>139</v>
      </c>
      <c r="J413" s="1"/>
      <c r="K413" s="75">
        <v>5768858</v>
      </c>
      <c r="L413" s="1" t="s">
        <v>118</v>
      </c>
      <c r="M413" s="74"/>
      <c r="N413" s="1"/>
      <c r="O413" s="3"/>
      <c r="P413" s="1"/>
      <c r="Q413" s="75">
        <v>6637573</v>
      </c>
    </row>
    <row r="414" spans="1:17" x14ac:dyDescent="0.35">
      <c r="D414" s="1" t="s">
        <v>14</v>
      </c>
      <c r="E414" s="1" t="s">
        <v>33</v>
      </c>
      <c r="F414" s="1">
        <v>2024</v>
      </c>
      <c r="G414" s="2" t="s">
        <v>117</v>
      </c>
      <c r="H414" s="1" t="s">
        <v>39</v>
      </c>
      <c r="I414" s="1" t="s">
        <v>139</v>
      </c>
      <c r="J414" s="1"/>
      <c r="K414" s="66">
        <v>5761662</v>
      </c>
      <c r="L414" s="1" t="s">
        <v>118</v>
      </c>
      <c r="M414" s="3"/>
      <c r="N414" s="1"/>
      <c r="O414" s="3"/>
      <c r="P414" s="1"/>
      <c r="Q414" s="66">
        <v>6629298</v>
      </c>
    </row>
    <row r="415" spans="1:17" x14ac:dyDescent="0.35">
      <c r="D415" s="1" t="s">
        <v>40</v>
      </c>
      <c r="E415" s="1" t="s">
        <v>33</v>
      </c>
      <c r="F415" s="1">
        <v>2024</v>
      </c>
      <c r="G415" s="2" t="s">
        <v>119</v>
      </c>
      <c r="H415" s="1" t="s">
        <v>39</v>
      </c>
      <c r="I415" s="1" t="s">
        <v>139</v>
      </c>
      <c r="J415" s="1"/>
      <c r="K415" s="3">
        <v>24</v>
      </c>
      <c r="L415" s="1" t="s">
        <v>120</v>
      </c>
      <c r="M415" s="3"/>
      <c r="N415" s="1"/>
      <c r="O415" s="3"/>
      <c r="P415" s="1"/>
      <c r="Q415" s="3">
        <f>8275</f>
        <v>8275</v>
      </c>
    </row>
    <row r="417" spans="1:17" x14ac:dyDescent="0.35">
      <c r="A417" s="18">
        <v>45131</v>
      </c>
      <c r="B417" s="4" t="s">
        <v>76</v>
      </c>
      <c r="C417" s="4" t="s">
        <v>37</v>
      </c>
      <c r="D417" s="1" t="s">
        <v>13</v>
      </c>
      <c r="E417" s="1" t="s">
        <v>33</v>
      </c>
      <c r="F417" s="1">
        <v>2024</v>
      </c>
      <c r="G417" s="2" t="s">
        <v>117</v>
      </c>
      <c r="H417" s="1" t="s">
        <v>39</v>
      </c>
      <c r="I417" s="1" t="s">
        <v>141</v>
      </c>
      <c r="J417" s="1"/>
      <c r="K417" s="75">
        <v>12291235</v>
      </c>
      <c r="L417" s="1" t="s">
        <v>118</v>
      </c>
      <c r="M417" s="3"/>
      <c r="N417" s="1"/>
      <c r="O417" s="3"/>
      <c r="P417" s="1"/>
      <c r="Q417" s="75">
        <v>14910697</v>
      </c>
    </row>
    <row r="418" spans="1:17" x14ac:dyDescent="0.35">
      <c r="D418" s="1" t="s">
        <v>14</v>
      </c>
      <c r="E418" s="1" t="s">
        <v>33</v>
      </c>
      <c r="F418" s="1">
        <v>2024</v>
      </c>
      <c r="G418" s="2" t="s">
        <v>117</v>
      </c>
      <c r="H418" s="1" t="s">
        <v>39</v>
      </c>
      <c r="I418" s="1" t="s">
        <v>141</v>
      </c>
      <c r="J418" s="1"/>
      <c r="K418" s="66">
        <v>5138883</v>
      </c>
      <c r="L418" s="1" t="s">
        <v>118</v>
      </c>
      <c r="M418" s="3"/>
      <c r="O418" s="3"/>
      <c r="P418" s="1"/>
      <c r="Q418" s="66">
        <v>6685493</v>
      </c>
    </row>
    <row r="419" spans="1:17" x14ac:dyDescent="0.35">
      <c r="D419" s="1" t="s">
        <v>40</v>
      </c>
      <c r="E419" s="1" t="s">
        <v>33</v>
      </c>
      <c r="F419" s="1">
        <v>2024</v>
      </c>
      <c r="G419" s="2" t="s">
        <v>119</v>
      </c>
      <c r="H419" s="1" t="s">
        <v>39</v>
      </c>
      <c r="I419" s="1" t="s">
        <v>141</v>
      </c>
      <c r="J419" s="1"/>
      <c r="K419" s="3">
        <v>25522</v>
      </c>
      <c r="L419" s="1" t="s">
        <v>120</v>
      </c>
      <c r="M419" s="3"/>
      <c r="N419" s="1"/>
      <c r="O419" s="3"/>
      <c r="P419" s="1"/>
      <c r="Q419" s="3">
        <f>8225204</f>
        <v>8225204</v>
      </c>
    </row>
    <row r="421" spans="1:17" x14ac:dyDescent="0.35">
      <c r="A421" s="18">
        <v>45131</v>
      </c>
      <c r="B421" s="4" t="s">
        <v>45</v>
      </c>
      <c r="C421" s="4" t="s">
        <v>37</v>
      </c>
      <c r="D421" s="1" t="s">
        <v>13</v>
      </c>
      <c r="E421" s="1" t="s">
        <v>33</v>
      </c>
      <c r="F421" s="1">
        <v>2024</v>
      </c>
      <c r="G421" s="2" t="s">
        <v>117</v>
      </c>
      <c r="H421" s="1" t="s">
        <v>39</v>
      </c>
      <c r="I421" s="1" t="s">
        <v>142</v>
      </c>
      <c r="J421" s="1"/>
      <c r="K421" s="76">
        <v>1405012</v>
      </c>
      <c r="L421" s="1" t="s">
        <v>118</v>
      </c>
      <c r="M421" s="3"/>
      <c r="N421" s="1"/>
      <c r="O421" s="3"/>
      <c r="P421" s="1"/>
      <c r="Q421" s="76">
        <v>1615762</v>
      </c>
    </row>
    <row r="422" spans="1:17" x14ac:dyDescent="0.35">
      <c r="D422" s="1" t="s">
        <v>14</v>
      </c>
      <c r="E422" s="1" t="s">
        <v>33</v>
      </c>
      <c r="F422" s="1">
        <v>2024</v>
      </c>
      <c r="G422" s="2" t="s">
        <v>117</v>
      </c>
      <c r="H422" s="1" t="s">
        <v>39</v>
      </c>
      <c r="I422" s="1" t="s">
        <v>142</v>
      </c>
      <c r="J422" s="1"/>
      <c r="K422" s="77">
        <v>1257207</v>
      </c>
      <c r="L422" s="1" t="s">
        <v>118</v>
      </c>
      <c r="M422" s="3"/>
      <c r="N422" s="1"/>
      <c r="O422" s="3"/>
      <c r="P422" s="1"/>
      <c r="Q422" s="77">
        <v>1445786</v>
      </c>
    </row>
    <row r="423" spans="1:17" x14ac:dyDescent="0.35">
      <c r="D423" s="1" t="s">
        <v>40</v>
      </c>
      <c r="E423" s="1" t="s">
        <v>33</v>
      </c>
      <c r="F423" s="1">
        <v>2024</v>
      </c>
      <c r="G423" s="2" t="s">
        <v>119</v>
      </c>
      <c r="H423" s="1" t="s">
        <v>39</v>
      </c>
      <c r="I423" s="1" t="s">
        <v>142</v>
      </c>
      <c r="J423" s="1"/>
      <c r="K423" s="3">
        <v>1174</v>
      </c>
      <c r="L423" s="1" t="s">
        <v>120</v>
      </c>
      <c r="M423" s="3"/>
      <c r="O423" s="3"/>
      <c r="P423" s="1"/>
      <c r="Q423" s="3">
        <v>169976</v>
      </c>
    </row>
    <row r="424" spans="1:17" x14ac:dyDescent="0.35">
      <c r="C424" s="5"/>
    </row>
    <row r="425" spans="1:17" x14ac:dyDescent="0.35">
      <c r="A425" s="18">
        <v>45131</v>
      </c>
      <c r="B425" s="4" t="s">
        <v>45</v>
      </c>
      <c r="C425" s="4" t="s">
        <v>37</v>
      </c>
      <c r="D425" s="1" t="s">
        <v>13</v>
      </c>
      <c r="E425" s="1" t="s">
        <v>33</v>
      </c>
      <c r="F425" s="1">
        <v>2024</v>
      </c>
      <c r="G425" s="2" t="s">
        <v>117</v>
      </c>
      <c r="H425" s="1" t="s">
        <v>39</v>
      </c>
      <c r="I425" s="1" t="s">
        <v>141</v>
      </c>
      <c r="J425" s="1"/>
      <c r="K425" s="76">
        <v>7447559</v>
      </c>
      <c r="L425" s="1" t="s">
        <v>118</v>
      </c>
      <c r="M425" s="3"/>
      <c r="N425" s="3"/>
      <c r="O425" s="3"/>
      <c r="P425" s="1"/>
      <c r="Q425" s="76">
        <v>9079101</v>
      </c>
    </row>
    <row r="426" spans="1:17" x14ac:dyDescent="0.35">
      <c r="D426" s="1" t="s">
        <v>14</v>
      </c>
      <c r="E426" s="1" t="s">
        <v>33</v>
      </c>
      <c r="F426" s="1">
        <v>2024</v>
      </c>
      <c r="G426" s="2" t="s">
        <v>117</v>
      </c>
      <c r="H426" s="1" t="s">
        <v>39</v>
      </c>
      <c r="I426" s="1" t="s">
        <v>141</v>
      </c>
      <c r="J426" s="1"/>
      <c r="K426" s="77">
        <v>6641122</v>
      </c>
      <c r="L426" s="1" t="s">
        <v>118</v>
      </c>
      <c r="M426" s="3"/>
      <c r="N426" s="3"/>
      <c r="O426" s="3"/>
      <c r="P426" s="1"/>
      <c r="Q426" s="77">
        <v>8151698</v>
      </c>
    </row>
    <row r="427" spans="1:17" x14ac:dyDescent="0.35">
      <c r="D427" s="1" t="s">
        <v>40</v>
      </c>
      <c r="E427" s="1" t="s">
        <v>33</v>
      </c>
      <c r="F427" s="1">
        <v>2024</v>
      </c>
      <c r="G427" s="2" t="s">
        <v>119</v>
      </c>
      <c r="H427" s="1" t="s">
        <v>39</v>
      </c>
      <c r="I427" s="1" t="s">
        <v>141</v>
      </c>
      <c r="J427" s="1"/>
      <c r="K427" s="3">
        <v>6418</v>
      </c>
      <c r="L427" s="1" t="s">
        <v>120</v>
      </c>
      <c r="M427" s="3"/>
      <c r="N427" s="1"/>
      <c r="O427" s="3"/>
      <c r="P427" s="1"/>
      <c r="Q427" s="3">
        <v>927403</v>
      </c>
    </row>
    <row r="429" spans="1:17" x14ac:dyDescent="0.35">
      <c r="A429" s="18">
        <v>45131</v>
      </c>
      <c r="B429" s="4" t="s">
        <v>48</v>
      </c>
      <c r="C429" s="4" t="s">
        <v>37</v>
      </c>
      <c r="D429" s="1" t="s">
        <v>13</v>
      </c>
      <c r="E429" s="1" t="s">
        <v>33</v>
      </c>
      <c r="F429" s="1">
        <v>2024</v>
      </c>
      <c r="G429" s="2" t="s">
        <v>117</v>
      </c>
      <c r="H429" s="1" t="s">
        <v>39</v>
      </c>
      <c r="I429" s="1" t="s">
        <v>142</v>
      </c>
      <c r="J429" s="1"/>
      <c r="K429" s="76">
        <v>12390151</v>
      </c>
      <c r="L429" s="1" t="s">
        <v>118</v>
      </c>
      <c r="M429" s="3"/>
      <c r="N429" s="1"/>
      <c r="O429" s="3"/>
      <c r="P429" s="1"/>
      <c r="Q429" s="76">
        <v>28419909</v>
      </c>
    </row>
    <row r="430" spans="1:17" x14ac:dyDescent="0.35">
      <c r="D430" s="1" t="s">
        <v>14</v>
      </c>
      <c r="E430" s="1" t="s">
        <v>33</v>
      </c>
      <c r="F430" s="1">
        <v>2024</v>
      </c>
      <c r="G430" s="2" t="s">
        <v>117</v>
      </c>
      <c r="H430" s="1" t="s">
        <v>39</v>
      </c>
      <c r="I430" s="1" t="s">
        <v>142</v>
      </c>
      <c r="J430" s="1"/>
      <c r="K430" s="77">
        <v>2393582</v>
      </c>
      <c r="L430" s="1" t="s">
        <v>118</v>
      </c>
      <c r="M430" s="3"/>
      <c r="N430" s="1"/>
      <c r="O430" s="3"/>
      <c r="P430" s="1"/>
      <c r="Q430" s="77">
        <v>2752617</v>
      </c>
    </row>
    <row r="431" spans="1:17" x14ac:dyDescent="0.35">
      <c r="D431" s="1" t="s">
        <v>40</v>
      </c>
      <c r="E431" s="1" t="s">
        <v>33</v>
      </c>
      <c r="F431" s="1">
        <v>2024</v>
      </c>
      <c r="G431" s="2" t="s">
        <v>119</v>
      </c>
      <c r="H431" s="1" t="s">
        <v>39</v>
      </c>
      <c r="I431" s="1" t="s">
        <v>142</v>
      </c>
      <c r="J431" s="1"/>
      <c r="K431" s="3">
        <v>63402</v>
      </c>
      <c r="L431" s="1" t="s">
        <v>120</v>
      </c>
      <c r="M431" s="3"/>
      <c r="N431" s="1"/>
      <c r="O431" s="3"/>
      <c r="P431" s="1"/>
      <c r="Q431" s="3">
        <v>25667292</v>
      </c>
    </row>
    <row r="432" spans="1:17" x14ac:dyDescent="0.35">
      <c r="A432" s="18"/>
      <c r="C432" s="57"/>
    </row>
    <row r="433" spans="1:17" x14ac:dyDescent="0.35">
      <c r="A433" s="18">
        <v>45131</v>
      </c>
      <c r="B433" s="4" t="s">
        <v>51</v>
      </c>
      <c r="C433" s="4" t="s">
        <v>37</v>
      </c>
      <c r="D433" s="1" t="s">
        <v>13</v>
      </c>
      <c r="E433" s="1" t="s">
        <v>33</v>
      </c>
      <c r="F433" s="1">
        <v>2024</v>
      </c>
      <c r="G433" s="2" t="s">
        <v>117</v>
      </c>
      <c r="H433" s="1" t="s">
        <v>39</v>
      </c>
      <c r="I433" s="1" t="s">
        <v>136</v>
      </c>
      <c r="J433" s="1"/>
      <c r="K433" s="76">
        <v>7725155</v>
      </c>
      <c r="L433" s="1" t="s">
        <v>118</v>
      </c>
      <c r="M433" s="3"/>
      <c r="N433" s="1"/>
      <c r="O433" s="3"/>
      <c r="P433" s="1"/>
      <c r="Q433" s="76">
        <v>9325597</v>
      </c>
    </row>
    <row r="434" spans="1:17" x14ac:dyDescent="0.35">
      <c r="D434" s="1" t="s">
        <v>14</v>
      </c>
      <c r="E434" s="1" t="s">
        <v>33</v>
      </c>
      <c r="F434" s="1">
        <v>2024</v>
      </c>
      <c r="G434" s="2" t="s">
        <v>117</v>
      </c>
      <c r="H434" s="1" t="s">
        <v>39</v>
      </c>
      <c r="I434" s="1" t="s">
        <v>136</v>
      </c>
      <c r="J434" s="1"/>
      <c r="K434" s="77">
        <v>7719912</v>
      </c>
      <c r="L434" s="1" t="s">
        <v>118</v>
      </c>
      <c r="M434" s="3"/>
      <c r="N434" s="1"/>
      <c r="O434" s="3"/>
      <c r="P434" s="1"/>
      <c r="Q434" s="77">
        <v>9319567</v>
      </c>
    </row>
    <row r="435" spans="1:17" x14ac:dyDescent="0.35">
      <c r="D435" s="1" t="s">
        <v>40</v>
      </c>
      <c r="E435" s="1" t="s">
        <v>33</v>
      </c>
      <c r="F435" s="1">
        <v>2024</v>
      </c>
      <c r="G435" s="2" t="s">
        <v>119</v>
      </c>
      <c r="H435" s="1" t="s">
        <v>39</v>
      </c>
      <c r="I435" s="1" t="s">
        <v>136</v>
      </c>
      <c r="J435" s="1"/>
      <c r="K435" s="3">
        <v>60</v>
      </c>
      <c r="L435" s="1" t="s">
        <v>120</v>
      </c>
      <c r="M435" s="3"/>
      <c r="N435" s="1"/>
      <c r="O435" s="3"/>
      <c r="P435" s="1"/>
      <c r="Q435" s="3">
        <v>6030</v>
      </c>
    </row>
    <row r="436" spans="1:17" x14ac:dyDescent="0.35">
      <c r="A436" s="18"/>
      <c r="C436" s="57"/>
    </row>
    <row r="437" spans="1:17" x14ac:dyDescent="0.35">
      <c r="A437" s="18">
        <v>45131</v>
      </c>
      <c r="B437" s="4" t="s">
        <v>61</v>
      </c>
      <c r="C437" s="4" t="s">
        <v>37</v>
      </c>
      <c r="D437" s="1" t="s">
        <v>13</v>
      </c>
      <c r="E437" s="1" t="s">
        <v>33</v>
      </c>
      <c r="F437" s="1">
        <v>2024</v>
      </c>
      <c r="G437" s="2" t="s">
        <v>117</v>
      </c>
      <c r="H437" s="1" t="s">
        <v>39</v>
      </c>
      <c r="I437" s="1" t="s">
        <v>136</v>
      </c>
      <c r="J437" s="1"/>
      <c r="K437" s="76">
        <v>7530698</v>
      </c>
      <c r="L437" s="1" t="s">
        <v>118</v>
      </c>
      <c r="M437" s="3"/>
      <c r="N437" s="1"/>
      <c r="O437" s="3"/>
      <c r="P437" s="1"/>
      <c r="Q437" s="76">
        <v>8660304</v>
      </c>
    </row>
    <row r="438" spans="1:17" x14ac:dyDescent="0.35">
      <c r="D438" s="1" t="s">
        <v>14</v>
      </c>
      <c r="E438" s="1" t="s">
        <v>33</v>
      </c>
      <c r="F438" s="1">
        <v>2024</v>
      </c>
      <c r="G438" s="2" t="s">
        <v>117</v>
      </c>
      <c r="H438" s="1" t="s">
        <v>39</v>
      </c>
      <c r="I438" s="1" t="s">
        <v>136</v>
      </c>
      <c r="J438" s="1"/>
      <c r="K438" s="77">
        <v>7489383</v>
      </c>
      <c r="L438" s="1" t="s">
        <v>118</v>
      </c>
      <c r="M438" s="3"/>
      <c r="N438" s="3"/>
      <c r="O438" s="3"/>
      <c r="P438" s="1"/>
      <c r="Q438" s="77">
        <v>8612792</v>
      </c>
    </row>
    <row r="439" spans="1:17" x14ac:dyDescent="0.35">
      <c r="D439" s="1" t="s">
        <v>40</v>
      </c>
      <c r="E439" s="1" t="s">
        <v>33</v>
      </c>
      <c r="F439" s="1">
        <v>2024</v>
      </c>
      <c r="G439" s="2" t="s">
        <v>119</v>
      </c>
      <c r="H439" s="1" t="s">
        <v>39</v>
      </c>
      <c r="I439" s="1" t="s">
        <v>136</v>
      </c>
      <c r="J439" s="1"/>
      <c r="K439" s="3">
        <v>391</v>
      </c>
      <c r="L439" s="1" t="s">
        <v>120</v>
      </c>
      <c r="M439" s="3"/>
      <c r="N439" s="1"/>
      <c r="O439" s="3"/>
      <c r="P439" s="1"/>
      <c r="Q439" s="3">
        <v>47512</v>
      </c>
    </row>
    <row r="440" spans="1:17" x14ac:dyDescent="0.35">
      <c r="C440" s="5"/>
    </row>
    <row r="441" spans="1:17" x14ac:dyDescent="0.35">
      <c r="A441" s="18">
        <v>45131</v>
      </c>
      <c r="B441" s="4" t="s">
        <v>63</v>
      </c>
      <c r="C441" s="4" t="s">
        <v>37</v>
      </c>
      <c r="D441" s="1" t="s">
        <v>13</v>
      </c>
      <c r="E441" s="1" t="s">
        <v>33</v>
      </c>
      <c r="F441" s="1">
        <v>2024</v>
      </c>
      <c r="G441" s="2" t="s">
        <v>117</v>
      </c>
      <c r="H441" s="1" t="s">
        <v>39</v>
      </c>
      <c r="I441" s="1" t="s">
        <v>142</v>
      </c>
      <c r="J441" s="1"/>
      <c r="K441" s="76">
        <v>14271675</v>
      </c>
      <c r="L441" s="1" t="s">
        <v>118</v>
      </c>
      <c r="M441" s="3"/>
      <c r="N441" s="1"/>
      <c r="O441" s="3"/>
      <c r="P441" s="1"/>
      <c r="Q441" s="76">
        <v>26590283</v>
      </c>
    </row>
    <row r="442" spans="1:17" x14ac:dyDescent="0.35">
      <c r="D442" s="1" t="s">
        <v>14</v>
      </c>
      <c r="E442" s="1" t="s">
        <v>33</v>
      </c>
      <c r="F442" s="1">
        <v>2024</v>
      </c>
      <c r="G442" s="2" t="s">
        <v>117</v>
      </c>
      <c r="H442" s="1" t="s">
        <v>39</v>
      </c>
      <c r="I442" s="1" t="s">
        <v>142</v>
      </c>
      <c r="J442" s="1"/>
      <c r="K442" s="77">
        <v>1527927</v>
      </c>
      <c r="L442" s="1" t="s">
        <v>118</v>
      </c>
      <c r="M442" s="3"/>
      <c r="N442" s="1"/>
      <c r="O442" s="3"/>
      <c r="P442" s="1"/>
      <c r="Q442" s="77">
        <v>1757117</v>
      </c>
    </row>
    <row r="443" spans="1:17" x14ac:dyDescent="0.35">
      <c r="D443" s="1" t="s">
        <v>40</v>
      </c>
      <c r="E443" s="1" t="s">
        <v>33</v>
      </c>
      <c r="F443" s="1">
        <v>2024</v>
      </c>
      <c r="G443" s="2" t="s">
        <v>119</v>
      </c>
      <c r="H443" s="1" t="s">
        <v>39</v>
      </c>
      <c r="I443" s="1" t="s">
        <v>142</v>
      </c>
      <c r="J443" s="1"/>
      <c r="K443" s="3">
        <v>80156</v>
      </c>
      <c r="L443" s="1" t="s">
        <v>120</v>
      </c>
      <c r="M443" s="3"/>
      <c r="N443" s="1"/>
      <c r="O443" s="3"/>
      <c r="P443" s="1"/>
      <c r="Q443" s="3">
        <v>24833166</v>
      </c>
    </row>
    <row r="444" spans="1:17" x14ac:dyDescent="0.35">
      <c r="A444" s="18"/>
      <c r="C444" s="57"/>
    </row>
    <row r="445" spans="1:17" x14ac:dyDescent="0.35">
      <c r="A445" s="18">
        <v>45131</v>
      </c>
      <c r="B445" s="4" t="s">
        <v>62</v>
      </c>
      <c r="C445" s="4" t="s">
        <v>37</v>
      </c>
      <c r="D445" s="1" t="s">
        <v>13</v>
      </c>
      <c r="E445" s="1" t="s">
        <v>33</v>
      </c>
      <c r="F445" s="1">
        <v>2024</v>
      </c>
      <c r="G445" s="2" t="s">
        <v>117</v>
      </c>
      <c r="H445" s="1" t="s">
        <v>39</v>
      </c>
      <c r="I445" s="1" t="s">
        <v>136</v>
      </c>
      <c r="J445" s="1"/>
      <c r="K445" s="76">
        <v>7336427</v>
      </c>
      <c r="L445" s="1" t="s">
        <v>118</v>
      </c>
      <c r="M445" s="3"/>
      <c r="N445" s="1"/>
      <c r="O445" s="3"/>
      <c r="P445" s="1"/>
      <c r="Q445" s="76">
        <v>8493520</v>
      </c>
    </row>
    <row r="446" spans="1:17" x14ac:dyDescent="0.35">
      <c r="D446" s="1" t="s">
        <v>14</v>
      </c>
      <c r="E446" s="1" t="s">
        <v>33</v>
      </c>
      <c r="F446" s="1">
        <v>2024</v>
      </c>
      <c r="G446" s="2" t="s">
        <v>117</v>
      </c>
      <c r="H446" s="1" t="s">
        <v>39</v>
      </c>
      <c r="I446" s="1" t="s">
        <v>136</v>
      </c>
      <c r="J446" s="1"/>
      <c r="K446" s="77">
        <v>7302790</v>
      </c>
      <c r="L446" s="1" t="s">
        <v>118</v>
      </c>
      <c r="M446" s="3"/>
      <c r="N446" s="1"/>
      <c r="O446" s="3"/>
      <c r="P446" s="1"/>
      <c r="Q446" s="77">
        <v>8454837</v>
      </c>
    </row>
    <row r="447" spans="1:17" x14ac:dyDescent="0.35">
      <c r="D447" s="1" t="s">
        <v>40</v>
      </c>
      <c r="E447" s="1" t="s">
        <v>33</v>
      </c>
      <c r="F447" s="1">
        <v>2024</v>
      </c>
      <c r="G447" s="2" t="s">
        <v>119</v>
      </c>
      <c r="H447" s="1" t="s">
        <v>39</v>
      </c>
      <c r="I447" s="1" t="s">
        <v>136</v>
      </c>
      <c r="J447" s="1"/>
      <c r="K447" s="3">
        <v>270</v>
      </c>
      <c r="L447" s="1" t="s">
        <v>120</v>
      </c>
      <c r="M447" s="3"/>
      <c r="N447" s="1"/>
      <c r="O447" s="3"/>
      <c r="P447" s="1"/>
      <c r="Q447" s="3">
        <v>38683</v>
      </c>
    </row>
    <row r="448" spans="1:17" x14ac:dyDescent="0.35">
      <c r="C448" s="5"/>
    </row>
    <row r="449" spans="1:17" x14ac:dyDescent="0.35">
      <c r="A449" s="18">
        <v>45131</v>
      </c>
      <c r="B449" s="4" t="s">
        <v>76</v>
      </c>
      <c r="C449" s="4" t="s">
        <v>37</v>
      </c>
      <c r="D449" s="1" t="s">
        <v>13</v>
      </c>
      <c r="E449" s="1" t="s">
        <v>33</v>
      </c>
      <c r="F449" s="1">
        <v>2024</v>
      </c>
      <c r="G449" s="2" t="s">
        <v>117</v>
      </c>
      <c r="H449" s="1" t="s">
        <v>39</v>
      </c>
      <c r="I449" s="1" t="s">
        <v>142</v>
      </c>
      <c r="J449" s="1"/>
      <c r="K449" s="76">
        <v>13969273</v>
      </c>
      <c r="L449" s="1" t="s">
        <v>118</v>
      </c>
      <c r="M449" s="3"/>
      <c r="N449" s="1"/>
      <c r="O449" s="3"/>
      <c r="P449" s="1"/>
      <c r="Q449" s="76">
        <v>27673185</v>
      </c>
    </row>
    <row r="450" spans="1:17" x14ac:dyDescent="0.35">
      <c r="D450" s="1" t="s">
        <v>14</v>
      </c>
      <c r="E450" s="1" t="s">
        <v>33</v>
      </c>
      <c r="F450" s="1">
        <v>2024</v>
      </c>
      <c r="G450" s="2" t="s">
        <v>117</v>
      </c>
      <c r="H450" s="1" t="s">
        <v>39</v>
      </c>
      <c r="I450" s="1" t="s">
        <v>142</v>
      </c>
      <c r="J450" s="1"/>
      <c r="K450" s="77">
        <v>1219729</v>
      </c>
      <c r="L450" s="1" t="s">
        <v>118</v>
      </c>
      <c r="M450" s="3"/>
      <c r="N450" s="1"/>
      <c r="O450" s="3"/>
      <c r="P450" s="1"/>
      <c r="Q450" s="77">
        <v>1407006</v>
      </c>
    </row>
    <row r="451" spans="1:17" x14ac:dyDescent="0.35">
      <c r="D451" s="1" t="s">
        <v>40</v>
      </c>
      <c r="E451" s="1" t="s">
        <v>33</v>
      </c>
      <c r="F451" s="1">
        <v>2024</v>
      </c>
      <c r="G451" s="2" t="s">
        <v>119</v>
      </c>
      <c r="H451" s="1" t="s">
        <v>39</v>
      </c>
      <c r="I451" s="1" t="s">
        <v>142</v>
      </c>
      <c r="J451" s="1"/>
      <c r="K451" s="3">
        <v>80193</v>
      </c>
      <c r="L451" s="1" t="s">
        <v>120</v>
      </c>
      <c r="M451" s="3"/>
      <c r="N451" s="1"/>
      <c r="O451" s="3"/>
      <c r="P451" s="1"/>
      <c r="Q451" s="3">
        <v>26266179</v>
      </c>
    </row>
    <row r="452" spans="1:17" x14ac:dyDescent="0.35">
      <c r="B452" s="5"/>
      <c r="C452" s="5"/>
      <c r="F452" s="5"/>
      <c r="G452" s="5"/>
      <c r="H452" s="5"/>
      <c r="I452" s="5"/>
      <c r="K452" s="5"/>
      <c r="M452" s="5"/>
      <c r="O452" s="5"/>
      <c r="Q452" s="5"/>
    </row>
    <row r="453" spans="1:17" x14ac:dyDescent="0.35">
      <c r="A453" s="18">
        <v>45131</v>
      </c>
      <c r="B453" s="4" t="s">
        <v>76</v>
      </c>
      <c r="C453" s="4" t="s">
        <v>37</v>
      </c>
      <c r="D453" s="1" t="s">
        <v>13</v>
      </c>
      <c r="E453" s="1" t="s">
        <v>33</v>
      </c>
      <c r="F453" s="1">
        <v>2024</v>
      </c>
      <c r="G453" s="2" t="s">
        <v>117</v>
      </c>
      <c r="H453" s="1" t="s">
        <v>39</v>
      </c>
      <c r="I453" s="1" t="s">
        <v>137</v>
      </c>
      <c r="J453" s="1"/>
      <c r="K453" s="76">
        <v>9797914</v>
      </c>
      <c r="L453" s="1" t="s">
        <v>118</v>
      </c>
      <c r="M453" s="3"/>
      <c r="N453" s="1"/>
      <c r="O453" s="3"/>
      <c r="P453" s="1"/>
      <c r="Q453" s="76">
        <v>11267613</v>
      </c>
    </row>
    <row r="454" spans="1:17" x14ac:dyDescent="0.35">
      <c r="D454" s="1" t="s">
        <v>14</v>
      </c>
      <c r="E454" s="1" t="s">
        <v>33</v>
      </c>
      <c r="F454" s="1">
        <v>2024</v>
      </c>
      <c r="G454" s="2" t="s">
        <v>117</v>
      </c>
      <c r="H454" s="1" t="s">
        <v>39</v>
      </c>
      <c r="I454" s="1" t="s">
        <v>137</v>
      </c>
      <c r="J454" s="1"/>
      <c r="K454" s="77">
        <v>9789949</v>
      </c>
      <c r="L454" s="1" t="s">
        <v>118</v>
      </c>
      <c r="M454" s="3"/>
      <c r="N454" s="1"/>
      <c r="O454" s="3"/>
      <c r="P454" s="1"/>
      <c r="Q454" s="77">
        <v>11258453</v>
      </c>
    </row>
    <row r="455" spans="1:17" x14ac:dyDescent="0.35">
      <c r="D455" s="1" t="s">
        <v>40</v>
      </c>
      <c r="E455" s="1" t="s">
        <v>33</v>
      </c>
      <c r="F455" s="1">
        <v>2024</v>
      </c>
      <c r="G455" s="2" t="s">
        <v>119</v>
      </c>
      <c r="H455" s="1" t="s">
        <v>39</v>
      </c>
      <c r="I455" s="1" t="s">
        <v>137</v>
      </c>
      <c r="J455" s="1"/>
      <c r="K455" s="3">
        <v>68</v>
      </c>
      <c r="L455" s="1" t="s">
        <v>120</v>
      </c>
      <c r="M455" s="3"/>
      <c r="N455" s="1"/>
      <c r="O455" s="3"/>
      <c r="P455" s="1"/>
      <c r="Q455" s="3">
        <v>9160</v>
      </c>
    </row>
    <row r="457" spans="1:17" ht="15.5" x14ac:dyDescent="0.35">
      <c r="A457" s="18">
        <v>45188</v>
      </c>
      <c r="B457" s="103" t="s">
        <v>16</v>
      </c>
      <c r="C457" s="103" t="s">
        <v>37</v>
      </c>
      <c r="D457" s="103" t="s">
        <v>13</v>
      </c>
      <c r="E457" s="103" t="s">
        <v>33</v>
      </c>
      <c r="F457" s="103" t="s">
        <v>95</v>
      </c>
      <c r="G457" s="103" t="s">
        <v>161</v>
      </c>
      <c r="H457" s="103" t="s">
        <v>39</v>
      </c>
      <c r="I457" s="103"/>
      <c r="J457" s="103"/>
      <c r="K457" s="7">
        <v>1490419</v>
      </c>
      <c r="L457" s="103" t="s">
        <v>162</v>
      </c>
      <c r="M457" s="104"/>
      <c r="N457" s="103"/>
      <c r="O457" s="104"/>
      <c r="P457" s="103"/>
      <c r="Q457" s="7">
        <v>6442625</v>
      </c>
    </row>
    <row r="458" spans="1:17" ht="15.5" x14ac:dyDescent="0.35">
      <c r="B458" s="103"/>
      <c r="C458" s="103"/>
      <c r="D458" s="103" t="s">
        <v>74</v>
      </c>
      <c r="E458" s="103" t="s">
        <v>33</v>
      </c>
      <c r="F458" s="103" t="s">
        <v>95</v>
      </c>
      <c r="G458" s="103" t="s">
        <v>161</v>
      </c>
      <c r="H458" s="103" t="s">
        <v>39</v>
      </c>
      <c r="I458" s="103"/>
      <c r="J458" s="103"/>
      <c r="K458" s="7">
        <v>1356742</v>
      </c>
      <c r="L458" s="103" t="s">
        <v>162</v>
      </c>
      <c r="M458" s="104"/>
      <c r="N458" s="103"/>
      <c r="O458" s="104"/>
      <c r="P458" s="103"/>
      <c r="Q458" s="7">
        <v>6442625</v>
      </c>
    </row>
    <row r="459" spans="1:17" ht="15.5" x14ac:dyDescent="0.35">
      <c r="B459" s="103"/>
      <c r="C459" s="103"/>
      <c r="D459" s="103"/>
      <c r="E459" s="103"/>
      <c r="F459" s="103"/>
      <c r="G459" s="103"/>
      <c r="H459" s="103"/>
      <c r="I459" s="103"/>
      <c r="J459" s="103"/>
      <c r="K459" s="104"/>
      <c r="L459" s="103"/>
      <c r="M459" s="104"/>
      <c r="N459" s="103"/>
      <c r="O459" s="104"/>
      <c r="P459" s="103"/>
      <c r="Q459" s="104"/>
    </row>
    <row r="460" spans="1:17" ht="15.5" x14ac:dyDescent="0.35">
      <c r="A460" s="18">
        <v>45188</v>
      </c>
      <c r="B460" s="103" t="s">
        <v>32</v>
      </c>
      <c r="C460" s="103" t="s">
        <v>37</v>
      </c>
      <c r="D460" s="103" t="s">
        <v>13</v>
      </c>
      <c r="E460" s="103" t="s">
        <v>33</v>
      </c>
      <c r="F460" s="103" t="s">
        <v>95</v>
      </c>
      <c r="G460" s="103" t="s">
        <v>161</v>
      </c>
      <c r="H460" s="103" t="s">
        <v>39</v>
      </c>
      <c r="I460" s="103"/>
      <c r="J460" s="103"/>
      <c r="K460" s="7">
        <v>2126623</v>
      </c>
      <c r="L460" s="103" t="s">
        <v>162</v>
      </c>
      <c r="M460" s="104"/>
      <c r="N460" s="103"/>
      <c r="O460" s="104"/>
      <c r="P460" s="103"/>
      <c r="Q460" s="7">
        <v>9454402</v>
      </c>
    </row>
    <row r="461" spans="1:17" ht="15.5" x14ac:dyDescent="0.35">
      <c r="B461" s="103"/>
      <c r="C461" s="103"/>
      <c r="D461" s="103" t="s">
        <v>74</v>
      </c>
      <c r="E461" s="103" t="s">
        <v>33</v>
      </c>
      <c r="F461" s="103" t="s">
        <v>95</v>
      </c>
      <c r="G461" s="103" t="s">
        <v>161</v>
      </c>
      <c r="H461" s="103" t="s">
        <v>39</v>
      </c>
      <c r="I461" s="103"/>
      <c r="J461" s="103"/>
      <c r="K461" s="7">
        <v>1893790</v>
      </c>
      <c r="L461" s="103" t="s">
        <v>162</v>
      </c>
      <c r="M461" s="104"/>
      <c r="N461" s="103"/>
      <c r="O461" s="104"/>
      <c r="P461" s="103"/>
      <c r="Q461" s="7">
        <v>9424081</v>
      </c>
    </row>
    <row r="462" spans="1:17" ht="15.5" x14ac:dyDescent="0.35">
      <c r="B462" s="103"/>
      <c r="C462" s="103"/>
      <c r="D462" s="103"/>
      <c r="E462" s="103"/>
      <c r="F462" s="103"/>
      <c r="G462" s="103"/>
      <c r="H462" s="103"/>
      <c r="I462" s="103"/>
      <c r="J462" s="103"/>
      <c r="K462" s="104"/>
      <c r="L462" s="103"/>
      <c r="M462" s="104"/>
      <c r="N462" s="103"/>
      <c r="O462" s="104"/>
      <c r="P462" s="103"/>
      <c r="Q462" s="104"/>
    </row>
    <row r="463" spans="1:17" ht="15.5" x14ac:dyDescent="0.35">
      <c r="A463" s="18">
        <v>45188</v>
      </c>
      <c r="B463" s="103" t="s">
        <v>45</v>
      </c>
      <c r="C463" s="103" t="s">
        <v>37</v>
      </c>
      <c r="D463" s="103" t="s">
        <v>13</v>
      </c>
      <c r="E463" s="103" t="s">
        <v>33</v>
      </c>
      <c r="F463" s="103" t="s">
        <v>95</v>
      </c>
      <c r="G463" s="103" t="s">
        <v>161</v>
      </c>
      <c r="H463" s="103" t="s">
        <v>39</v>
      </c>
      <c r="I463" s="103"/>
      <c r="J463" s="103"/>
      <c r="K463" s="7">
        <v>3231819</v>
      </c>
      <c r="L463" s="103" t="s">
        <v>162</v>
      </c>
      <c r="M463" s="104"/>
      <c r="N463" s="103"/>
      <c r="O463" s="104"/>
      <c r="P463" s="103"/>
      <c r="Q463" s="7">
        <v>15095797</v>
      </c>
    </row>
    <row r="464" spans="1:17" ht="15.5" x14ac:dyDescent="0.35">
      <c r="B464" s="103"/>
      <c r="C464" s="103"/>
      <c r="D464" s="103" t="s">
        <v>74</v>
      </c>
      <c r="E464" s="103" t="s">
        <v>33</v>
      </c>
      <c r="F464" s="103" t="s">
        <v>95</v>
      </c>
      <c r="G464" s="103" t="s">
        <v>161</v>
      </c>
      <c r="H464" s="103" t="s">
        <v>39</v>
      </c>
      <c r="I464" s="103"/>
      <c r="J464" s="103"/>
      <c r="K464" s="7">
        <v>2864854</v>
      </c>
      <c r="L464" s="103" t="s">
        <v>162</v>
      </c>
      <c r="M464" s="104"/>
      <c r="N464" s="103"/>
      <c r="O464" s="104"/>
      <c r="P464" s="103"/>
      <c r="Q464" s="7">
        <v>15095797</v>
      </c>
    </row>
    <row r="465" spans="1:17" ht="15.5" x14ac:dyDescent="0.35">
      <c r="B465" s="103"/>
      <c r="C465" s="103"/>
      <c r="D465" s="103"/>
      <c r="E465" s="103"/>
      <c r="F465" s="103"/>
      <c r="G465" s="103"/>
      <c r="H465" s="103"/>
      <c r="I465" s="103"/>
      <c r="J465" s="103"/>
      <c r="K465" s="104"/>
      <c r="L465" s="103"/>
      <c r="M465" s="104"/>
      <c r="N465" s="103"/>
      <c r="O465" s="104"/>
      <c r="P465" s="103"/>
      <c r="Q465" s="104"/>
    </row>
    <row r="466" spans="1:17" ht="15.5" x14ac:dyDescent="0.35">
      <c r="A466" s="18">
        <v>45188</v>
      </c>
      <c r="B466" s="103" t="s">
        <v>48</v>
      </c>
      <c r="C466" s="103" t="s">
        <v>37</v>
      </c>
      <c r="D466" s="103" t="s">
        <v>13</v>
      </c>
      <c r="E466" s="103" t="s">
        <v>33</v>
      </c>
      <c r="F466" s="103" t="s">
        <v>95</v>
      </c>
      <c r="G466" s="103" t="s">
        <v>161</v>
      </c>
      <c r="H466" s="103" t="s">
        <v>39</v>
      </c>
      <c r="I466" s="103"/>
      <c r="J466" s="103"/>
      <c r="K466" s="7">
        <v>2041279</v>
      </c>
      <c r="L466" s="103" t="s">
        <v>162</v>
      </c>
      <c r="M466" s="104"/>
      <c r="N466" s="103"/>
      <c r="O466" s="104"/>
      <c r="P466" s="103"/>
      <c r="Q466" s="7">
        <v>9995125</v>
      </c>
    </row>
    <row r="467" spans="1:17" ht="15.5" x14ac:dyDescent="0.35">
      <c r="B467" s="103"/>
      <c r="C467" s="103"/>
      <c r="D467" s="103" t="s">
        <v>74</v>
      </c>
      <c r="E467" s="103" t="s">
        <v>33</v>
      </c>
      <c r="F467" s="103" t="s">
        <v>95</v>
      </c>
      <c r="G467" s="103" t="s">
        <v>161</v>
      </c>
      <c r="H467" s="103" t="s">
        <v>39</v>
      </c>
      <c r="I467" s="103"/>
      <c r="J467" s="103"/>
      <c r="K467" s="7">
        <v>1751070</v>
      </c>
      <c r="L467" s="103" t="s">
        <v>162</v>
      </c>
      <c r="M467" s="104"/>
      <c r="N467" s="103"/>
      <c r="O467" s="104"/>
      <c r="P467" s="103"/>
      <c r="Q467" s="7">
        <v>9995125</v>
      </c>
    </row>
    <row r="468" spans="1:17" ht="15.5" x14ac:dyDescent="0.35">
      <c r="B468" s="103"/>
      <c r="C468" s="103"/>
      <c r="D468" s="103"/>
      <c r="E468" s="103"/>
      <c r="F468" s="103"/>
      <c r="G468" s="103"/>
      <c r="H468" s="103"/>
      <c r="I468" s="103"/>
      <c r="J468" s="103"/>
      <c r="K468" s="104"/>
      <c r="L468" s="103"/>
      <c r="M468" s="104"/>
      <c r="N468" s="103"/>
      <c r="O468" s="104"/>
      <c r="P468" s="103"/>
      <c r="Q468" s="104"/>
    </row>
    <row r="469" spans="1:17" ht="15.5" x14ac:dyDescent="0.35">
      <c r="A469" s="18">
        <v>45188</v>
      </c>
      <c r="B469" s="103" t="s">
        <v>51</v>
      </c>
      <c r="C469" s="103" t="s">
        <v>37</v>
      </c>
      <c r="D469" s="103" t="s">
        <v>13</v>
      </c>
      <c r="E469" s="103" t="s">
        <v>33</v>
      </c>
      <c r="F469" s="103" t="s">
        <v>95</v>
      </c>
      <c r="G469" s="103" t="s">
        <v>161</v>
      </c>
      <c r="H469" s="103" t="s">
        <v>39</v>
      </c>
      <c r="I469" s="103"/>
      <c r="J469" s="103"/>
      <c r="K469" s="7">
        <v>2097890</v>
      </c>
      <c r="L469" s="103" t="s">
        <v>162</v>
      </c>
      <c r="M469" s="104"/>
      <c r="N469" s="103"/>
      <c r="O469" s="104"/>
      <c r="P469" s="103"/>
      <c r="Q469" s="7">
        <v>8850066</v>
      </c>
    </row>
    <row r="470" spans="1:17" ht="15.5" x14ac:dyDescent="0.35">
      <c r="B470" s="103"/>
      <c r="C470" s="103"/>
      <c r="D470" s="103" t="s">
        <v>74</v>
      </c>
      <c r="E470" s="103" t="s">
        <v>33</v>
      </c>
      <c r="F470" s="103" t="s">
        <v>95</v>
      </c>
      <c r="G470" s="103" t="s">
        <v>161</v>
      </c>
      <c r="H470" s="103" t="s">
        <v>39</v>
      </c>
      <c r="I470" s="103"/>
      <c r="J470" s="103"/>
      <c r="K470" s="7">
        <v>1411563</v>
      </c>
      <c r="L470" s="103" t="s">
        <v>162</v>
      </c>
      <c r="M470" s="104"/>
      <c r="N470" s="103"/>
      <c r="O470" s="104"/>
      <c r="P470" s="103"/>
      <c r="Q470" s="7">
        <v>8850066</v>
      </c>
    </row>
    <row r="471" spans="1:17" ht="15.5" x14ac:dyDescent="0.35">
      <c r="B471" s="103"/>
      <c r="C471" s="103"/>
      <c r="D471" s="103"/>
      <c r="E471" s="103"/>
      <c r="F471" s="103"/>
      <c r="G471" s="103"/>
      <c r="H471" s="103"/>
      <c r="I471" s="103"/>
      <c r="J471" s="103"/>
      <c r="K471" s="104"/>
      <c r="L471" s="103"/>
      <c r="M471" s="104"/>
      <c r="N471" s="103"/>
      <c r="O471" s="104"/>
      <c r="P471" s="103"/>
      <c r="Q471" s="104"/>
    </row>
    <row r="472" spans="1:17" ht="15.5" x14ac:dyDescent="0.35">
      <c r="A472" s="18">
        <v>45188</v>
      </c>
      <c r="B472" s="103" t="s">
        <v>59</v>
      </c>
      <c r="C472" s="103" t="s">
        <v>37</v>
      </c>
      <c r="D472" s="103" t="s">
        <v>13</v>
      </c>
      <c r="E472" s="103" t="s">
        <v>33</v>
      </c>
      <c r="F472" s="103" t="s">
        <v>95</v>
      </c>
      <c r="G472" s="103" t="s">
        <v>161</v>
      </c>
      <c r="H472" s="103" t="s">
        <v>39</v>
      </c>
      <c r="I472" s="103"/>
      <c r="J472" s="103"/>
      <c r="K472" s="7">
        <v>2983116</v>
      </c>
      <c r="L472" s="103" t="s">
        <v>162</v>
      </c>
      <c r="M472" s="104"/>
      <c r="N472" s="103"/>
      <c r="O472" s="104"/>
      <c r="P472" s="103"/>
      <c r="Q472" s="7">
        <v>10550008</v>
      </c>
    </row>
    <row r="473" spans="1:17" ht="15.5" x14ac:dyDescent="0.35">
      <c r="B473" s="103"/>
      <c r="C473" s="103"/>
      <c r="D473" s="103" t="s">
        <v>74</v>
      </c>
      <c r="E473" s="103" t="s">
        <v>33</v>
      </c>
      <c r="F473" s="103" t="s">
        <v>95</v>
      </c>
      <c r="G473" s="103" t="s">
        <v>161</v>
      </c>
      <c r="H473" s="103" t="s">
        <v>39</v>
      </c>
      <c r="I473" s="103"/>
      <c r="J473" s="103"/>
      <c r="K473" s="7">
        <v>1653182</v>
      </c>
      <c r="L473" s="103" t="s">
        <v>162</v>
      </c>
      <c r="M473" s="104"/>
      <c r="N473" s="103"/>
      <c r="O473" s="104"/>
      <c r="P473" s="103"/>
      <c r="Q473" s="7">
        <v>10550008</v>
      </c>
    </row>
    <row r="474" spans="1:17" ht="15.5" x14ac:dyDescent="0.35">
      <c r="B474" s="103"/>
      <c r="C474" s="103"/>
      <c r="D474" s="103"/>
      <c r="E474" s="103"/>
      <c r="F474" s="103"/>
      <c r="G474" s="103"/>
      <c r="H474" s="103"/>
      <c r="I474" s="103"/>
      <c r="J474" s="103"/>
      <c r="K474" s="104"/>
      <c r="L474" s="103"/>
      <c r="M474" s="104"/>
      <c r="N474" s="103"/>
      <c r="O474" s="104"/>
      <c r="P474" s="103"/>
      <c r="Q474" s="104"/>
    </row>
    <row r="475" spans="1:17" ht="15.5" x14ac:dyDescent="0.35">
      <c r="A475" s="18">
        <v>45188</v>
      </c>
      <c r="B475" s="103" t="s">
        <v>61</v>
      </c>
      <c r="C475" s="103" t="s">
        <v>37</v>
      </c>
      <c r="D475" s="103" t="s">
        <v>13</v>
      </c>
      <c r="E475" s="103" t="s">
        <v>33</v>
      </c>
      <c r="F475" s="103" t="s">
        <v>95</v>
      </c>
      <c r="G475" s="103" t="s">
        <v>161</v>
      </c>
      <c r="H475" s="103" t="s">
        <v>39</v>
      </c>
      <c r="I475" s="103"/>
      <c r="J475" s="103"/>
      <c r="K475" s="7">
        <v>2224110</v>
      </c>
      <c r="L475" s="103" t="s">
        <v>162</v>
      </c>
      <c r="M475" s="104"/>
      <c r="N475" s="103"/>
      <c r="O475" s="104"/>
      <c r="P475" s="103"/>
      <c r="Q475" s="7">
        <v>7892824</v>
      </c>
    </row>
    <row r="476" spans="1:17" ht="15.5" x14ac:dyDescent="0.35">
      <c r="B476" s="103"/>
      <c r="C476" s="103"/>
      <c r="D476" s="103" t="s">
        <v>74</v>
      </c>
      <c r="E476" s="103" t="s">
        <v>33</v>
      </c>
      <c r="F476" s="103" t="s">
        <v>95</v>
      </c>
      <c r="G476" s="103" t="s">
        <v>161</v>
      </c>
      <c r="H476" s="103" t="s">
        <v>39</v>
      </c>
      <c r="I476" s="103"/>
      <c r="J476" s="103"/>
      <c r="K476" s="7">
        <v>1233008</v>
      </c>
      <c r="L476" s="103" t="s">
        <v>162</v>
      </c>
      <c r="M476" s="104"/>
      <c r="N476" s="103"/>
      <c r="O476" s="104"/>
      <c r="P476" s="103"/>
      <c r="Q476" s="7">
        <v>7892824</v>
      </c>
    </row>
    <row r="477" spans="1:17" ht="15.5" x14ac:dyDescent="0.35">
      <c r="B477" s="103"/>
      <c r="C477" s="103"/>
      <c r="D477" s="103"/>
      <c r="E477" s="103"/>
      <c r="F477" s="103"/>
      <c r="G477" s="103"/>
      <c r="H477" s="103"/>
      <c r="I477" s="103"/>
      <c r="J477" s="103"/>
      <c r="K477" s="104"/>
      <c r="L477" s="103"/>
      <c r="M477" s="104"/>
      <c r="N477" s="103"/>
      <c r="O477" s="104"/>
      <c r="P477" s="103"/>
      <c r="Q477" s="104"/>
    </row>
    <row r="478" spans="1:17" ht="15.5" x14ac:dyDescent="0.35">
      <c r="A478" s="18">
        <v>45188</v>
      </c>
      <c r="B478" s="103" t="s">
        <v>63</v>
      </c>
      <c r="C478" s="103" t="s">
        <v>37</v>
      </c>
      <c r="D478" s="103" t="s">
        <v>13</v>
      </c>
      <c r="E478" s="103" t="s">
        <v>33</v>
      </c>
      <c r="F478" s="103" t="s">
        <v>95</v>
      </c>
      <c r="G478" s="103" t="s">
        <v>161</v>
      </c>
      <c r="H478" s="103" t="s">
        <v>39</v>
      </c>
      <c r="I478" s="103"/>
      <c r="J478" s="103"/>
      <c r="K478" s="7">
        <v>2344393</v>
      </c>
      <c r="L478" s="103" t="s">
        <v>162</v>
      </c>
      <c r="M478" s="104"/>
      <c r="N478" s="103"/>
      <c r="O478" s="104"/>
      <c r="P478" s="103"/>
      <c r="Q478" s="7">
        <v>7942442</v>
      </c>
    </row>
    <row r="479" spans="1:17" ht="15.5" x14ac:dyDescent="0.35">
      <c r="B479" s="103"/>
      <c r="C479" s="103"/>
      <c r="D479" s="103" t="s">
        <v>74</v>
      </c>
      <c r="E479" s="103" t="s">
        <v>33</v>
      </c>
      <c r="F479" s="103" t="s">
        <v>95</v>
      </c>
      <c r="G479" s="103" t="s">
        <v>161</v>
      </c>
      <c r="H479" s="103" t="s">
        <v>39</v>
      </c>
      <c r="I479" s="103"/>
      <c r="J479" s="103"/>
      <c r="K479" s="7">
        <v>1220067</v>
      </c>
      <c r="L479" s="103" t="s">
        <v>162</v>
      </c>
      <c r="M479" s="104"/>
      <c r="N479" s="103"/>
      <c r="O479" s="104"/>
      <c r="P479" s="103"/>
      <c r="Q479" s="7">
        <v>7942442</v>
      </c>
    </row>
    <row r="480" spans="1:17" ht="15.5" x14ac:dyDescent="0.35">
      <c r="B480" s="103"/>
      <c r="C480" s="103"/>
      <c r="D480" s="103"/>
      <c r="E480" s="103"/>
      <c r="F480" s="103"/>
      <c r="G480" s="103"/>
      <c r="H480" s="103"/>
      <c r="I480" s="103"/>
      <c r="J480" s="103"/>
      <c r="K480" s="104"/>
      <c r="L480" s="103"/>
      <c r="M480" s="104"/>
      <c r="N480" s="103"/>
      <c r="O480" s="104"/>
      <c r="P480" s="103"/>
      <c r="Q480" s="104"/>
    </row>
    <row r="481" spans="1:18" ht="15.5" x14ac:dyDescent="0.35">
      <c r="A481" s="18">
        <v>45188</v>
      </c>
      <c r="B481" s="103" t="s">
        <v>62</v>
      </c>
      <c r="C481" s="103" t="s">
        <v>37</v>
      </c>
      <c r="D481" s="103" t="s">
        <v>13</v>
      </c>
      <c r="E481" s="103" t="s">
        <v>33</v>
      </c>
      <c r="F481" s="103" t="s">
        <v>95</v>
      </c>
      <c r="G481" s="103" t="s">
        <v>161</v>
      </c>
      <c r="H481" s="103" t="s">
        <v>39</v>
      </c>
      <c r="I481" s="103"/>
      <c r="J481" s="103"/>
      <c r="K481" s="7">
        <v>2604188</v>
      </c>
      <c r="L481" s="103" t="s">
        <v>162</v>
      </c>
      <c r="M481" s="104"/>
      <c r="N481" s="103"/>
      <c r="O481" s="104"/>
      <c r="P481" s="103"/>
      <c r="Q481" s="89">
        <v>8293450</v>
      </c>
    </row>
    <row r="482" spans="1:18" ht="15.5" x14ac:dyDescent="0.35">
      <c r="B482" s="103"/>
      <c r="C482" s="103"/>
      <c r="D482" s="103" t="s">
        <v>74</v>
      </c>
      <c r="E482" s="103" t="s">
        <v>33</v>
      </c>
      <c r="F482" s="103" t="s">
        <v>95</v>
      </c>
      <c r="G482" s="103" t="s">
        <v>161</v>
      </c>
      <c r="H482" s="103" t="s">
        <v>39</v>
      </c>
      <c r="I482" s="103"/>
      <c r="J482" s="103"/>
      <c r="K482" s="7">
        <v>1277545</v>
      </c>
      <c r="L482" s="103" t="s">
        <v>162</v>
      </c>
      <c r="M482" s="104"/>
      <c r="N482" s="103"/>
      <c r="O482" s="104"/>
      <c r="P482" s="103"/>
      <c r="Q482" s="89">
        <v>8293450</v>
      </c>
    </row>
    <row r="483" spans="1:18" ht="15.5" x14ac:dyDescent="0.35">
      <c r="B483" s="103"/>
      <c r="C483" s="103"/>
      <c r="D483" s="103"/>
      <c r="E483" s="103"/>
      <c r="F483" s="103"/>
      <c r="G483" s="103"/>
      <c r="H483" s="103"/>
      <c r="I483" s="103"/>
      <c r="J483" s="103"/>
      <c r="K483" s="104"/>
      <c r="L483" s="103"/>
      <c r="M483" s="104"/>
      <c r="N483" s="103"/>
      <c r="O483" s="104"/>
      <c r="P483" s="103"/>
      <c r="Q483" s="104"/>
    </row>
    <row r="484" spans="1:18" ht="15.5" x14ac:dyDescent="0.35">
      <c r="A484" s="18">
        <v>45188</v>
      </c>
      <c r="B484" s="103" t="s">
        <v>65</v>
      </c>
      <c r="C484" s="103" t="s">
        <v>37</v>
      </c>
      <c r="D484" s="103" t="s">
        <v>13</v>
      </c>
      <c r="E484" s="103" t="s">
        <v>33</v>
      </c>
      <c r="F484" s="103" t="s">
        <v>95</v>
      </c>
      <c r="G484" s="103" t="s">
        <v>161</v>
      </c>
      <c r="H484" s="103" t="s">
        <v>39</v>
      </c>
      <c r="I484" s="103"/>
      <c r="J484" s="103"/>
      <c r="K484" s="7">
        <v>3981291</v>
      </c>
      <c r="L484" s="103" t="s">
        <v>162</v>
      </c>
      <c r="M484" s="104"/>
      <c r="N484" s="103"/>
      <c r="O484" s="104"/>
      <c r="P484" s="103"/>
      <c r="Q484" s="7">
        <v>10806866</v>
      </c>
    </row>
    <row r="485" spans="1:18" ht="15.5" x14ac:dyDescent="0.35">
      <c r="B485" s="103"/>
      <c r="C485" s="103"/>
      <c r="D485" s="103" t="s">
        <v>74</v>
      </c>
      <c r="E485" s="103" t="s">
        <v>33</v>
      </c>
      <c r="F485" s="103" t="s">
        <v>95</v>
      </c>
      <c r="G485" s="103" t="s">
        <v>161</v>
      </c>
      <c r="H485" s="103" t="s">
        <v>39</v>
      </c>
      <c r="I485" s="103"/>
      <c r="J485" s="103"/>
      <c r="K485" s="7">
        <v>1603467</v>
      </c>
      <c r="L485" s="103" t="s">
        <v>162</v>
      </c>
      <c r="M485" s="104"/>
      <c r="N485" s="103"/>
      <c r="O485" s="104"/>
      <c r="P485" s="103"/>
      <c r="Q485" s="7">
        <v>10806866</v>
      </c>
    </row>
    <row r="486" spans="1:18" ht="15.5" x14ac:dyDescent="0.35">
      <c r="B486" s="103"/>
      <c r="C486" s="103"/>
      <c r="D486" s="103"/>
      <c r="E486" s="103"/>
      <c r="F486" s="103"/>
      <c r="G486" s="103"/>
      <c r="H486" s="103"/>
      <c r="I486" s="103"/>
      <c r="J486" s="103"/>
      <c r="K486" s="104"/>
      <c r="L486" s="103"/>
      <c r="M486" s="104"/>
      <c r="N486" s="103"/>
      <c r="O486" s="104"/>
      <c r="P486" s="103"/>
      <c r="Q486" s="104"/>
    </row>
    <row r="487" spans="1:18" ht="15.5" x14ac:dyDescent="0.35">
      <c r="A487" s="18">
        <v>45188</v>
      </c>
      <c r="B487" s="103" t="s">
        <v>71</v>
      </c>
      <c r="C487" s="103" t="s">
        <v>37</v>
      </c>
      <c r="D487" s="103" t="s">
        <v>13</v>
      </c>
      <c r="E487" s="103" t="s">
        <v>33</v>
      </c>
      <c r="F487" s="103" t="s">
        <v>95</v>
      </c>
      <c r="G487" s="103" t="s">
        <v>161</v>
      </c>
      <c r="H487" s="103" t="s">
        <v>39</v>
      </c>
      <c r="I487" s="103"/>
      <c r="J487" s="103"/>
      <c r="K487" s="7">
        <v>5022897</v>
      </c>
      <c r="L487" s="103" t="s">
        <v>162</v>
      </c>
      <c r="M487" s="104"/>
      <c r="N487" s="103"/>
      <c r="O487" s="104"/>
      <c r="P487" s="103"/>
      <c r="Q487" s="7">
        <v>13247202</v>
      </c>
    </row>
    <row r="488" spans="1:18" ht="15.5" x14ac:dyDescent="0.35">
      <c r="B488" s="103"/>
      <c r="C488" s="103"/>
      <c r="D488" s="103" t="s">
        <v>74</v>
      </c>
      <c r="E488" s="103" t="s">
        <v>33</v>
      </c>
      <c r="F488" s="103" t="s">
        <v>95</v>
      </c>
      <c r="G488" s="103" t="s">
        <v>161</v>
      </c>
      <c r="H488" s="103" t="s">
        <v>39</v>
      </c>
      <c r="I488" s="103"/>
      <c r="J488" s="103"/>
      <c r="K488" s="7">
        <v>1953728</v>
      </c>
      <c r="L488" s="103" t="s">
        <v>162</v>
      </c>
      <c r="M488" s="104"/>
      <c r="N488" s="103"/>
      <c r="O488" s="104"/>
      <c r="P488" s="103"/>
      <c r="Q488" s="7">
        <v>13247202</v>
      </c>
    </row>
    <row r="489" spans="1:18" ht="15.5" x14ac:dyDescent="0.35">
      <c r="B489" s="103"/>
      <c r="C489" s="103"/>
      <c r="D489" s="103"/>
      <c r="E489" s="103"/>
      <c r="F489" s="103"/>
      <c r="G489" s="103"/>
      <c r="H489" s="103"/>
      <c r="I489" s="103"/>
      <c r="J489" s="103"/>
      <c r="K489" s="104"/>
      <c r="L489" s="103"/>
      <c r="M489" s="104"/>
      <c r="N489" s="103"/>
      <c r="O489" s="104"/>
      <c r="P489" s="103"/>
      <c r="Q489" s="104"/>
    </row>
    <row r="490" spans="1:18" ht="15.5" x14ac:dyDescent="0.35">
      <c r="A490" s="18">
        <v>45188</v>
      </c>
      <c r="B490" s="103" t="s">
        <v>76</v>
      </c>
      <c r="C490" s="103" t="s">
        <v>37</v>
      </c>
      <c r="D490" s="103" t="s">
        <v>13</v>
      </c>
      <c r="E490" s="103" t="s">
        <v>33</v>
      </c>
      <c r="F490" s="103" t="s">
        <v>95</v>
      </c>
      <c r="G490" s="103" t="s">
        <v>161</v>
      </c>
      <c r="H490" s="103" t="s">
        <v>39</v>
      </c>
      <c r="I490" s="103"/>
      <c r="J490" s="103"/>
      <c r="K490" s="7">
        <v>1814969</v>
      </c>
      <c r="L490" s="103" t="s">
        <v>162</v>
      </c>
      <c r="M490" s="104"/>
      <c r="N490" s="103"/>
      <c r="O490" s="104"/>
      <c r="P490" s="103"/>
      <c r="Q490" s="7">
        <v>5866231</v>
      </c>
    </row>
    <row r="491" spans="1:18" ht="15.5" x14ac:dyDescent="0.35">
      <c r="B491" s="103"/>
      <c r="C491" s="103"/>
      <c r="D491" s="103" t="s">
        <v>74</v>
      </c>
      <c r="E491" s="103" t="s">
        <v>33</v>
      </c>
      <c r="F491" s="103" t="s">
        <v>95</v>
      </c>
      <c r="G491" s="103" t="s">
        <v>161</v>
      </c>
      <c r="H491" s="103" t="s">
        <v>39</v>
      </c>
      <c r="I491" s="103"/>
      <c r="J491" s="103"/>
      <c r="K491" s="7">
        <v>919530</v>
      </c>
      <c r="L491" s="103" t="s">
        <v>162</v>
      </c>
      <c r="M491" s="104"/>
      <c r="N491" s="103"/>
      <c r="O491" s="104"/>
      <c r="P491" s="103"/>
      <c r="Q491" s="7">
        <v>5866231</v>
      </c>
    </row>
    <row r="492" spans="1:18" ht="15.5" x14ac:dyDescent="0.35">
      <c r="B492" s="103"/>
      <c r="C492" s="103"/>
      <c r="D492" s="103"/>
      <c r="E492" s="103"/>
      <c r="F492" s="103"/>
      <c r="G492" s="103"/>
      <c r="H492" s="103"/>
      <c r="I492" s="103"/>
      <c r="J492" s="103"/>
      <c r="K492" s="104"/>
      <c r="L492" s="103"/>
      <c r="M492" s="104"/>
      <c r="N492" s="103"/>
      <c r="O492" s="104"/>
      <c r="P492" s="103"/>
      <c r="Q492" s="105"/>
      <c r="R492" s="104"/>
    </row>
    <row r="493" spans="1:18" x14ac:dyDescent="0.35">
      <c r="A493" s="18">
        <v>45246</v>
      </c>
      <c r="B493" s="100" t="s">
        <v>16</v>
      </c>
      <c r="C493" s="4" t="s">
        <v>37</v>
      </c>
      <c r="D493" s="1" t="s">
        <v>13</v>
      </c>
      <c r="E493" s="1" t="s">
        <v>33</v>
      </c>
      <c r="F493" s="1">
        <v>2024</v>
      </c>
      <c r="G493" s="2" t="s">
        <v>206</v>
      </c>
      <c r="H493" s="1" t="s">
        <v>52</v>
      </c>
      <c r="I493" s="1" t="s">
        <v>70</v>
      </c>
      <c r="J493" s="1"/>
      <c r="K493" s="34">
        <v>20757</v>
      </c>
      <c r="L493" s="1" t="s">
        <v>207</v>
      </c>
      <c r="M493" s="3"/>
      <c r="N493" s="1"/>
      <c r="O493" s="3"/>
      <c r="P493" s="1"/>
      <c r="Q493" s="3">
        <v>8461475</v>
      </c>
      <c r="R493" s="7"/>
    </row>
    <row r="494" spans="1:18" x14ac:dyDescent="0.35">
      <c r="D494" s="1" t="s">
        <v>208</v>
      </c>
      <c r="E494" s="1" t="s">
        <v>33</v>
      </c>
      <c r="F494" s="1">
        <v>2024</v>
      </c>
      <c r="G494" s="2" t="s">
        <v>206</v>
      </c>
      <c r="H494" s="1" t="s">
        <v>52</v>
      </c>
      <c r="I494" s="1" t="s">
        <v>70</v>
      </c>
      <c r="J494" s="1"/>
      <c r="K494" s="34">
        <v>0</v>
      </c>
      <c r="L494" s="1" t="s">
        <v>207</v>
      </c>
      <c r="M494" s="3"/>
      <c r="N494" s="1"/>
      <c r="O494" s="3"/>
      <c r="P494" s="1"/>
      <c r="Q494" s="3">
        <v>0</v>
      </c>
      <c r="R494" s="7"/>
    </row>
    <row r="495" spans="1:18" x14ac:dyDescent="0.35">
      <c r="D495" s="1" t="s">
        <v>40</v>
      </c>
      <c r="E495" s="1" t="s">
        <v>33</v>
      </c>
      <c r="F495" s="1">
        <v>2024</v>
      </c>
      <c r="G495" s="2" t="s">
        <v>209</v>
      </c>
      <c r="H495" s="1" t="s">
        <v>52</v>
      </c>
      <c r="I495" s="1" t="s">
        <v>70</v>
      </c>
      <c r="J495" s="1"/>
      <c r="K495" s="34">
        <v>20757</v>
      </c>
      <c r="L495" s="1" t="s">
        <v>207</v>
      </c>
      <c r="M495" s="3"/>
      <c r="N495" s="1"/>
      <c r="O495" s="3"/>
      <c r="P495" s="1"/>
      <c r="Q495" s="3">
        <v>8461475</v>
      </c>
      <c r="R495" s="7"/>
    </row>
    <row r="496" spans="1:18" x14ac:dyDescent="0.35">
      <c r="D496" s="1"/>
      <c r="E496" s="1"/>
      <c r="F496" s="1"/>
      <c r="G496" s="2"/>
      <c r="H496" s="1"/>
      <c r="I496" s="1"/>
      <c r="J496" s="1"/>
      <c r="K496" s="34"/>
      <c r="L496" s="1"/>
      <c r="M496" s="3"/>
      <c r="N496" s="1"/>
      <c r="O496" s="3"/>
      <c r="P496" s="1"/>
      <c r="Q496" s="3"/>
      <c r="R496" s="7"/>
    </row>
    <row r="497" spans="1:18" x14ac:dyDescent="0.35">
      <c r="A497" s="18">
        <v>45246</v>
      </c>
      <c r="B497" s="100" t="s">
        <v>61</v>
      </c>
      <c r="C497" s="4" t="s">
        <v>37</v>
      </c>
      <c r="D497" s="1" t="s">
        <v>13</v>
      </c>
      <c r="E497" s="1" t="s">
        <v>33</v>
      </c>
      <c r="F497" s="1">
        <v>2024</v>
      </c>
      <c r="G497" s="2" t="s">
        <v>206</v>
      </c>
      <c r="H497" s="1" t="s">
        <v>52</v>
      </c>
      <c r="I497" s="1" t="s">
        <v>70</v>
      </c>
      <c r="J497" s="1"/>
      <c r="K497" s="34">
        <v>35829</v>
      </c>
      <c r="L497" s="1" t="s">
        <v>207</v>
      </c>
      <c r="M497" s="3"/>
      <c r="N497" s="1"/>
      <c r="O497" s="3"/>
      <c r="P497" s="1"/>
      <c r="Q497" s="3">
        <v>11381050</v>
      </c>
      <c r="R497" s="7"/>
    </row>
    <row r="498" spans="1:18" x14ac:dyDescent="0.35">
      <c r="D498" s="1" t="s">
        <v>208</v>
      </c>
      <c r="E498" s="1" t="s">
        <v>33</v>
      </c>
      <c r="F498" s="1">
        <v>2024</v>
      </c>
      <c r="G498" s="2" t="s">
        <v>206</v>
      </c>
      <c r="H498" s="1" t="s">
        <v>52</v>
      </c>
      <c r="I498" s="1" t="s">
        <v>70</v>
      </c>
      <c r="J498" s="1"/>
      <c r="K498" s="34">
        <v>0</v>
      </c>
      <c r="L498" s="1" t="s">
        <v>207</v>
      </c>
      <c r="M498" s="3"/>
      <c r="N498" s="1"/>
      <c r="O498" s="3"/>
      <c r="P498" s="1"/>
      <c r="Q498" s="3">
        <v>0</v>
      </c>
      <c r="R498" s="7"/>
    </row>
    <row r="499" spans="1:18" x14ac:dyDescent="0.35">
      <c r="D499" s="1" t="s">
        <v>40</v>
      </c>
      <c r="E499" s="1" t="s">
        <v>33</v>
      </c>
      <c r="F499" s="1">
        <v>2024</v>
      </c>
      <c r="G499" s="2" t="s">
        <v>209</v>
      </c>
      <c r="H499" s="1" t="s">
        <v>52</v>
      </c>
      <c r="I499" s="1" t="s">
        <v>70</v>
      </c>
      <c r="J499" s="1"/>
      <c r="K499" s="34">
        <v>35829</v>
      </c>
      <c r="L499" s="1" t="s">
        <v>207</v>
      </c>
      <c r="M499" s="3"/>
      <c r="N499" s="1"/>
      <c r="O499" s="3"/>
      <c r="P499" s="1"/>
      <c r="Q499" s="3">
        <v>11381050</v>
      </c>
      <c r="R499" s="7"/>
    </row>
    <row r="500" spans="1:18" x14ac:dyDescent="0.35">
      <c r="D500" s="1"/>
      <c r="E500" s="1"/>
      <c r="F500" s="1"/>
      <c r="G500" s="2"/>
      <c r="H500" s="1"/>
      <c r="I500" s="1"/>
      <c r="J500" s="1"/>
      <c r="K500" s="34"/>
      <c r="L500" s="1"/>
      <c r="M500" s="3"/>
      <c r="N500" s="1"/>
      <c r="O500" s="3"/>
      <c r="P500" s="1"/>
      <c r="Q500" s="3"/>
      <c r="R500" s="7"/>
    </row>
    <row r="501" spans="1:18" x14ac:dyDescent="0.35">
      <c r="A501" s="18">
        <v>45246</v>
      </c>
      <c r="B501" s="100" t="s">
        <v>63</v>
      </c>
      <c r="C501" s="4" t="s">
        <v>37</v>
      </c>
      <c r="D501" s="1" t="s">
        <v>13</v>
      </c>
      <c r="E501" s="1" t="s">
        <v>33</v>
      </c>
      <c r="F501" s="1">
        <v>2024</v>
      </c>
      <c r="G501" s="2" t="s">
        <v>206</v>
      </c>
      <c r="H501" s="1" t="s">
        <v>52</v>
      </c>
      <c r="I501" s="1" t="s">
        <v>70</v>
      </c>
      <c r="J501" s="1"/>
      <c r="K501" s="34">
        <v>126492</v>
      </c>
      <c r="L501" s="1" t="s">
        <v>207</v>
      </c>
      <c r="M501" s="3"/>
      <c r="N501" s="1"/>
      <c r="O501" s="3"/>
      <c r="P501" s="1"/>
      <c r="Q501" s="7">
        <v>38620218</v>
      </c>
      <c r="R501" s="7"/>
    </row>
    <row r="502" spans="1:18" x14ac:dyDescent="0.35">
      <c r="D502" s="1" t="s">
        <v>208</v>
      </c>
      <c r="E502" s="1" t="s">
        <v>33</v>
      </c>
      <c r="F502" s="1">
        <v>2024</v>
      </c>
      <c r="G502" s="2" t="s">
        <v>206</v>
      </c>
      <c r="H502" s="1" t="s">
        <v>52</v>
      </c>
      <c r="I502" s="1" t="s">
        <v>70</v>
      </c>
      <c r="J502" s="1"/>
      <c r="K502" s="34">
        <v>0</v>
      </c>
      <c r="L502" s="1" t="s">
        <v>207</v>
      </c>
      <c r="M502" s="3"/>
      <c r="N502" s="1"/>
      <c r="O502" s="3"/>
      <c r="P502" s="1"/>
      <c r="Q502" s="3">
        <v>0</v>
      </c>
      <c r="R502" s="7"/>
    </row>
    <row r="503" spans="1:18" x14ac:dyDescent="0.35">
      <c r="D503" s="1" t="s">
        <v>40</v>
      </c>
      <c r="E503" s="1" t="s">
        <v>33</v>
      </c>
      <c r="F503" s="1">
        <v>2024</v>
      </c>
      <c r="G503" s="2" t="s">
        <v>209</v>
      </c>
      <c r="H503" s="1" t="s">
        <v>52</v>
      </c>
      <c r="I503" s="1" t="s">
        <v>70</v>
      </c>
      <c r="J503" s="1"/>
      <c r="K503" s="34">
        <v>126492</v>
      </c>
      <c r="L503" s="1" t="s">
        <v>207</v>
      </c>
      <c r="M503" s="3"/>
      <c r="N503" s="1"/>
      <c r="O503" s="3"/>
      <c r="P503" s="1"/>
      <c r="Q503" s="7">
        <v>38620218</v>
      </c>
      <c r="R503" s="7"/>
    </row>
    <row r="504" spans="1:18" x14ac:dyDescent="0.35">
      <c r="F504" s="5"/>
      <c r="H504" s="5"/>
      <c r="I504" s="5"/>
      <c r="K504" s="28"/>
      <c r="Q504" s="7"/>
      <c r="R504" s="7"/>
    </row>
    <row r="505" spans="1:18" x14ac:dyDescent="0.35">
      <c r="A505" s="18">
        <v>45246</v>
      </c>
      <c r="B505" s="100" t="s">
        <v>62</v>
      </c>
      <c r="C505" s="4" t="s">
        <v>37</v>
      </c>
      <c r="D505" s="1" t="s">
        <v>13</v>
      </c>
      <c r="E505" s="1" t="s">
        <v>33</v>
      </c>
      <c r="F505" s="1">
        <v>2024</v>
      </c>
      <c r="G505" s="2" t="s">
        <v>206</v>
      </c>
      <c r="H505" s="1" t="s">
        <v>52</v>
      </c>
      <c r="I505" s="1" t="s">
        <v>70</v>
      </c>
      <c r="J505" s="1"/>
      <c r="K505" s="65">
        <v>126493</v>
      </c>
      <c r="L505" s="1" t="s">
        <v>207</v>
      </c>
      <c r="M505" s="3"/>
      <c r="N505" s="1"/>
      <c r="O505" s="3"/>
      <c r="P505" s="1"/>
      <c r="Q505" s="7">
        <v>38174707</v>
      </c>
      <c r="R505" s="7"/>
    </row>
    <row r="506" spans="1:18" x14ac:dyDescent="0.35">
      <c r="D506" s="1" t="s">
        <v>208</v>
      </c>
      <c r="E506" s="1" t="s">
        <v>33</v>
      </c>
      <c r="F506" s="1">
        <v>2024</v>
      </c>
      <c r="G506" s="2" t="s">
        <v>206</v>
      </c>
      <c r="H506" s="1" t="s">
        <v>52</v>
      </c>
      <c r="I506" s="1" t="s">
        <v>70</v>
      </c>
      <c r="J506" s="1"/>
      <c r="K506" s="34">
        <v>0</v>
      </c>
      <c r="L506" s="1" t="s">
        <v>207</v>
      </c>
      <c r="M506" s="3"/>
      <c r="N506" s="1"/>
      <c r="O506" s="3"/>
      <c r="P506" s="1"/>
      <c r="Q506" s="3">
        <v>0</v>
      </c>
      <c r="R506" s="7"/>
    </row>
    <row r="507" spans="1:18" x14ac:dyDescent="0.35">
      <c r="D507" s="1" t="s">
        <v>40</v>
      </c>
      <c r="E507" s="1" t="s">
        <v>33</v>
      </c>
      <c r="F507" s="1">
        <v>2024</v>
      </c>
      <c r="G507" s="2" t="s">
        <v>209</v>
      </c>
      <c r="H507" s="1" t="s">
        <v>52</v>
      </c>
      <c r="I507" s="1" t="s">
        <v>70</v>
      </c>
      <c r="J507" s="1"/>
      <c r="K507" s="65">
        <v>126493</v>
      </c>
      <c r="L507" s="1" t="s">
        <v>207</v>
      </c>
      <c r="M507" s="3"/>
      <c r="N507" s="1"/>
      <c r="O507" s="3"/>
      <c r="P507" s="1"/>
      <c r="Q507" s="7">
        <v>38174707</v>
      </c>
      <c r="R507" s="7"/>
    </row>
    <row r="508" spans="1:18" x14ac:dyDescent="0.35">
      <c r="F508" s="5"/>
      <c r="H508" s="5"/>
      <c r="I508" s="5"/>
      <c r="K508" s="28"/>
      <c r="Q508" s="7"/>
      <c r="R508" s="7"/>
    </row>
    <row r="509" spans="1:18" x14ac:dyDescent="0.35">
      <c r="A509" s="18">
        <v>45246</v>
      </c>
      <c r="B509" s="100" t="s">
        <v>65</v>
      </c>
      <c r="C509" s="4" t="s">
        <v>37</v>
      </c>
      <c r="D509" s="1" t="s">
        <v>13</v>
      </c>
      <c r="E509" s="1" t="s">
        <v>33</v>
      </c>
      <c r="F509" s="1">
        <v>2024</v>
      </c>
      <c r="G509" s="2" t="s">
        <v>206</v>
      </c>
      <c r="H509" s="1" t="s">
        <v>52</v>
      </c>
      <c r="I509" s="1" t="s">
        <v>70</v>
      </c>
      <c r="J509" s="1"/>
      <c r="K509" s="30">
        <v>160936</v>
      </c>
      <c r="L509" s="1" t="s">
        <v>207</v>
      </c>
      <c r="M509" s="3"/>
      <c r="N509" s="1"/>
      <c r="O509" s="3"/>
      <c r="P509" s="1"/>
      <c r="Q509" s="7">
        <v>40697432</v>
      </c>
      <c r="R509" s="7"/>
    </row>
    <row r="510" spans="1:18" x14ac:dyDescent="0.35">
      <c r="D510" s="1" t="s">
        <v>208</v>
      </c>
      <c r="E510" s="1" t="s">
        <v>33</v>
      </c>
      <c r="F510" s="1">
        <v>2024</v>
      </c>
      <c r="G510" s="2" t="s">
        <v>206</v>
      </c>
      <c r="H510" s="1" t="s">
        <v>52</v>
      </c>
      <c r="I510" s="1" t="s">
        <v>70</v>
      </c>
      <c r="J510" s="1"/>
      <c r="K510" s="34">
        <v>0</v>
      </c>
      <c r="L510" s="1" t="s">
        <v>207</v>
      </c>
      <c r="M510" s="3"/>
      <c r="N510" s="1"/>
      <c r="O510" s="3"/>
      <c r="P510" s="1"/>
      <c r="Q510" s="3">
        <v>0</v>
      </c>
      <c r="R510" s="7"/>
    </row>
    <row r="511" spans="1:18" x14ac:dyDescent="0.35">
      <c r="D511" s="1" t="s">
        <v>40</v>
      </c>
      <c r="E511" s="1" t="s">
        <v>33</v>
      </c>
      <c r="F511" s="1">
        <v>2024</v>
      </c>
      <c r="G511" s="2" t="s">
        <v>209</v>
      </c>
      <c r="H511" s="1" t="s">
        <v>52</v>
      </c>
      <c r="I511" s="1" t="s">
        <v>70</v>
      </c>
      <c r="J511" s="1"/>
      <c r="K511" s="30">
        <v>160936</v>
      </c>
      <c r="L511" s="1" t="s">
        <v>207</v>
      </c>
      <c r="M511" s="3"/>
      <c r="N511" s="1"/>
      <c r="O511" s="3"/>
      <c r="P511" s="1"/>
      <c r="Q511" s="7">
        <v>40697432</v>
      </c>
      <c r="R511" s="7"/>
    </row>
    <row r="512" spans="1:18" x14ac:dyDescent="0.35">
      <c r="F512" s="5"/>
      <c r="H512" s="5"/>
      <c r="I512" s="5"/>
      <c r="K512" s="28"/>
      <c r="Q512" s="7"/>
      <c r="R512" s="7"/>
    </row>
    <row r="513" spans="1:18" x14ac:dyDescent="0.35">
      <c r="A513" s="18">
        <v>45246</v>
      </c>
      <c r="B513" s="100" t="s">
        <v>71</v>
      </c>
      <c r="C513" s="4" t="s">
        <v>37</v>
      </c>
      <c r="D513" s="1" t="s">
        <v>13</v>
      </c>
      <c r="E513" s="1" t="s">
        <v>33</v>
      </c>
      <c r="F513" s="1">
        <v>2024</v>
      </c>
      <c r="G513" s="2" t="s">
        <v>206</v>
      </c>
      <c r="H513" s="1" t="s">
        <v>52</v>
      </c>
      <c r="I513" s="1" t="s">
        <v>70</v>
      </c>
      <c r="J513" s="1"/>
      <c r="K513" s="30">
        <v>126635</v>
      </c>
      <c r="L513" s="1" t="s">
        <v>207</v>
      </c>
      <c r="M513" s="3"/>
      <c r="N513" s="1"/>
      <c r="O513" s="3"/>
      <c r="P513" s="1"/>
      <c r="Q513" s="7">
        <v>30912713</v>
      </c>
      <c r="R513" s="7"/>
    </row>
    <row r="514" spans="1:18" x14ac:dyDescent="0.35">
      <c r="D514" s="1" t="s">
        <v>208</v>
      </c>
      <c r="E514" s="1" t="s">
        <v>33</v>
      </c>
      <c r="F514" s="1">
        <v>2024</v>
      </c>
      <c r="G514" s="2" t="s">
        <v>206</v>
      </c>
      <c r="H514" s="1" t="s">
        <v>52</v>
      </c>
      <c r="I514" s="1" t="s">
        <v>70</v>
      </c>
      <c r="J514" s="1"/>
      <c r="K514" s="34">
        <v>0</v>
      </c>
      <c r="L514" s="1" t="s">
        <v>207</v>
      </c>
      <c r="M514" s="3"/>
      <c r="N514" s="1"/>
      <c r="O514" s="3"/>
      <c r="P514" s="1"/>
      <c r="Q514" s="3">
        <v>0</v>
      </c>
      <c r="R514" s="7"/>
    </row>
    <row r="515" spans="1:18" x14ac:dyDescent="0.35">
      <c r="D515" s="1" t="s">
        <v>40</v>
      </c>
      <c r="E515" s="1" t="s">
        <v>33</v>
      </c>
      <c r="F515" s="1">
        <v>2024</v>
      </c>
      <c r="G515" s="2" t="s">
        <v>209</v>
      </c>
      <c r="H515" s="1" t="s">
        <v>52</v>
      </c>
      <c r="I515" s="1" t="s">
        <v>70</v>
      </c>
      <c r="J515" s="1"/>
      <c r="K515" s="30">
        <v>126635</v>
      </c>
      <c r="L515" s="1" t="s">
        <v>207</v>
      </c>
      <c r="M515" s="3"/>
      <c r="N515" s="1"/>
      <c r="O515" s="3"/>
      <c r="P515" s="1"/>
      <c r="Q515" s="7">
        <v>30912713</v>
      </c>
      <c r="R515" s="7"/>
    </row>
    <row r="516" spans="1:18" x14ac:dyDescent="0.35">
      <c r="F516" s="5"/>
      <c r="H516" s="5"/>
      <c r="I516" s="5"/>
      <c r="K516" s="28"/>
      <c r="Q516" s="7"/>
      <c r="R516" s="7"/>
    </row>
    <row r="517" spans="1:18" x14ac:dyDescent="0.35">
      <c r="A517" s="18">
        <v>45246</v>
      </c>
      <c r="B517" s="100" t="s">
        <v>76</v>
      </c>
      <c r="C517" s="4" t="s">
        <v>37</v>
      </c>
      <c r="D517" s="1" t="s">
        <v>13</v>
      </c>
      <c r="E517" s="1" t="s">
        <v>33</v>
      </c>
      <c r="F517" s="1">
        <v>2024</v>
      </c>
      <c r="G517" s="2" t="s">
        <v>206</v>
      </c>
      <c r="H517" s="1" t="s">
        <v>52</v>
      </c>
      <c r="I517" s="1" t="s">
        <v>70</v>
      </c>
      <c r="J517" s="1"/>
      <c r="K517" s="30">
        <v>112331</v>
      </c>
      <c r="L517" s="1" t="s">
        <v>207</v>
      </c>
      <c r="M517" s="3"/>
      <c r="N517" s="1"/>
      <c r="O517" s="3"/>
      <c r="P517" s="1"/>
      <c r="Q517" s="7">
        <v>23465203</v>
      </c>
      <c r="R517" s="7"/>
    </row>
    <row r="518" spans="1:18" x14ac:dyDescent="0.35">
      <c r="D518" s="1" t="s">
        <v>208</v>
      </c>
      <c r="E518" s="1" t="s">
        <v>33</v>
      </c>
      <c r="F518" s="1">
        <v>2024</v>
      </c>
      <c r="G518" s="2" t="s">
        <v>206</v>
      </c>
      <c r="H518" s="1" t="s">
        <v>52</v>
      </c>
      <c r="I518" s="1" t="s">
        <v>70</v>
      </c>
      <c r="J518" s="1"/>
      <c r="K518" s="34">
        <v>0</v>
      </c>
      <c r="L518" s="1" t="s">
        <v>207</v>
      </c>
      <c r="M518" s="3"/>
      <c r="N518" s="1"/>
      <c r="O518" s="3"/>
      <c r="P518" s="1"/>
      <c r="Q518" s="3">
        <v>0</v>
      </c>
      <c r="R518" s="7"/>
    </row>
    <row r="519" spans="1:18" x14ac:dyDescent="0.35">
      <c r="D519" s="1" t="s">
        <v>40</v>
      </c>
      <c r="E519" s="1" t="s">
        <v>33</v>
      </c>
      <c r="F519" s="1">
        <v>2024</v>
      </c>
      <c r="G519" s="2" t="s">
        <v>209</v>
      </c>
      <c r="H519" s="1" t="s">
        <v>52</v>
      </c>
      <c r="I519" s="1" t="s">
        <v>70</v>
      </c>
      <c r="J519" s="1"/>
      <c r="K519" s="30">
        <v>112331</v>
      </c>
      <c r="L519" s="1" t="s">
        <v>207</v>
      </c>
      <c r="M519" s="3"/>
      <c r="N519" s="1"/>
      <c r="O519" s="3"/>
      <c r="P519" s="1"/>
      <c r="Q519" s="7">
        <v>23465203</v>
      </c>
      <c r="R519" s="7"/>
    </row>
    <row r="520" spans="1:18" x14ac:dyDescent="0.35">
      <c r="F520" s="5"/>
      <c r="H520" s="5"/>
      <c r="I520" s="5"/>
      <c r="K520" s="28"/>
      <c r="Q520" s="7"/>
      <c r="R520" s="7"/>
    </row>
    <row r="521" spans="1:18" x14ac:dyDescent="0.35">
      <c r="A521" s="18">
        <v>45344</v>
      </c>
      <c r="B521" s="106" t="s">
        <v>16</v>
      </c>
      <c r="C521" s="4" t="s">
        <v>37</v>
      </c>
      <c r="D521" s="106" t="s">
        <v>72</v>
      </c>
      <c r="E521" s="106" t="s">
        <v>33</v>
      </c>
      <c r="F521" s="106" t="s">
        <v>95</v>
      </c>
      <c r="G521" s="106" t="s">
        <v>216</v>
      </c>
      <c r="H521" s="106"/>
      <c r="I521" s="106"/>
      <c r="J521" s="106"/>
      <c r="K521" s="107">
        <v>189588231</v>
      </c>
      <c r="L521" s="106" t="s">
        <v>162</v>
      </c>
      <c r="M521" s="107"/>
      <c r="N521" s="106"/>
      <c r="O521" s="107"/>
      <c r="P521" s="108"/>
      <c r="Q521" s="107">
        <v>459335719</v>
      </c>
    </row>
    <row r="522" spans="1:18" x14ac:dyDescent="0.35">
      <c r="B522" s="106"/>
      <c r="C522" s="106"/>
      <c r="D522" s="106" t="s">
        <v>74</v>
      </c>
      <c r="E522" s="106" t="s">
        <v>33</v>
      </c>
      <c r="F522" s="106" t="s">
        <v>95</v>
      </c>
      <c r="G522" s="106" t="s">
        <v>216</v>
      </c>
      <c r="H522" s="106"/>
      <c r="I522" s="106"/>
      <c r="J522" s="106"/>
      <c r="K522" s="107">
        <v>186904209</v>
      </c>
      <c r="L522" s="106" t="s">
        <v>162</v>
      </c>
      <c r="M522" s="107"/>
      <c r="N522" s="106"/>
      <c r="O522" s="107"/>
      <c r="P522" s="108"/>
      <c r="Q522" s="107">
        <v>445690938</v>
      </c>
    </row>
    <row r="523" spans="1:18" x14ac:dyDescent="0.35">
      <c r="B523" s="106"/>
      <c r="C523" s="106"/>
      <c r="D523" s="106" t="s">
        <v>129</v>
      </c>
      <c r="E523" s="106" t="s">
        <v>33</v>
      </c>
      <c r="F523" s="106" t="s">
        <v>95</v>
      </c>
      <c r="G523" s="109" t="s">
        <v>217</v>
      </c>
      <c r="H523" s="106"/>
      <c r="I523" s="106"/>
      <c r="J523" s="106"/>
      <c r="K523" s="107">
        <f>K521-K522</f>
        <v>2684022</v>
      </c>
      <c r="L523" s="106" t="s">
        <v>162</v>
      </c>
      <c r="M523" s="107"/>
      <c r="N523" s="106"/>
      <c r="O523" s="107"/>
      <c r="P523" s="108"/>
      <c r="Q523" s="107">
        <f>Q521-Q522</f>
        <v>13644781</v>
      </c>
    </row>
    <row r="524" spans="1:18" x14ac:dyDescent="0.35">
      <c r="A524" s="18"/>
      <c r="B524" s="106"/>
      <c r="C524" s="106"/>
      <c r="D524" s="106"/>
      <c r="E524" s="106"/>
      <c r="F524" s="106"/>
      <c r="G524" s="106"/>
      <c r="H524" s="106"/>
      <c r="I524" s="106"/>
      <c r="J524" s="106"/>
      <c r="K524" s="107"/>
      <c r="L524" s="106"/>
      <c r="M524" s="107"/>
      <c r="N524" s="106"/>
      <c r="O524" s="107"/>
      <c r="P524" s="108"/>
      <c r="Q524" s="107"/>
    </row>
    <row r="525" spans="1:18" x14ac:dyDescent="0.35">
      <c r="A525" s="18">
        <v>45344</v>
      </c>
      <c r="B525" s="106" t="s">
        <v>32</v>
      </c>
      <c r="C525" s="4" t="s">
        <v>37</v>
      </c>
      <c r="D525" s="106" t="s">
        <v>72</v>
      </c>
      <c r="E525" s="106" t="s">
        <v>33</v>
      </c>
      <c r="F525" s="106" t="s">
        <v>95</v>
      </c>
      <c r="G525" s="106" t="s">
        <v>216</v>
      </c>
      <c r="H525" s="106"/>
      <c r="I525" s="106"/>
      <c r="J525" s="106"/>
      <c r="K525" s="107">
        <v>212549463</v>
      </c>
      <c r="L525" s="106" t="s">
        <v>162</v>
      </c>
      <c r="M525" s="107"/>
      <c r="N525" s="106"/>
      <c r="O525" s="107"/>
      <c r="P525" s="108"/>
      <c r="Q525" s="107">
        <v>515858156</v>
      </c>
    </row>
    <row r="526" spans="1:18" x14ac:dyDescent="0.35">
      <c r="B526" s="106"/>
      <c r="C526" s="106"/>
      <c r="D526" s="106" t="s">
        <v>74</v>
      </c>
      <c r="E526" s="106" t="s">
        <v>33</v>
      </c>
      <c r="F526" s="106" t="s">
        <v>95</v>
      </c>
      <c r="G526" s="106" t="s">
        <v>216</v>
      </c>
      <c r="H526" s="106"/>
      <c r="I526" s="106"/>
      <c r="J526" s="106"/>
      <c r="K526" s="107">
        <v>207430827</v>
      </c>
      <c r="L526" s="106" t="s">
        <v>162</v>
      </c>
      <c r="M526" s="107"/>
      <c r="N526" s="106"/>
      <c r="O526" s="107"/>
      <c r="P526" s="108"/>
      <c r="Q526" s="107">
        <v>492377910</v>
      </c>
    </row>
    <row r="527" spans="1:18" x14ac:dyDescent="0.35">
      <c r="B527" s="106"/>
      <c r="C527" s="106"/>
      <c r="D527" s="106" t="s">
        <v>129</v>
      </c>
      <c r="E527" s="106" t="s">
        <v>33</v>
      </c>
      <c r="F527" s="106" t="s">
        <v>95</v>
      </c>
      <c r="G527" s="109" t="s">
        <v>217</v>
      </c>
      <c r="H527" s="106"/>
      <c r="I527" s="106"/>
      <c r="J527" s="106"/>
      <c r="K527" s="107">
        <f>K525-K526</f>
        <v>5118636</v>
      </c>
      <c r="L527" s="106" t="s">
        <v>162</v>
      </c>
      <c r="M527" s="107"/>
      <c r="N527" s="106"/>
      <c r="O527" s="107"/>
      <c r="P527" s="108"/>
      <c r="Q527" s="107">
        <f>Q525-Q526</f>
        <v>23480246</v>
      </c>
    </row>
    <row r="528" spans="1:18" x14ac:dyDescent="0.35">
      <c r="A528" s="18"/>
      <c r="B528" s="106"/>
      <c r="C528" s="106"/>
      <c r="D528" s="106"/>
      <c r="E528" s="106"/>
      <c r="F528" s="106"/>
      <c r="G528" s="106"/>
      <c r="H528" s="106"/>
      <c r="I528" s="106"/>
      <c r="J528" s="106"/>
      <c r="K528" s="107"/>
      <c r="L528" s="106"/>
      <c r="M528" s="107"/>
      <c r="N528" s="106"/>
      <c r="O528" s="107"/>
      <c r="P528" s="108"/>
      <c r="Q528" s="107"/>
    </row>
    <row r="529" spans="1:17" x14ac:dyDescent="0.35">
      <c r="A529" s="18">
        <v>45344</v>
      </c>
      <c r="B529" s="106" t="s">
        <v>45</v>
      </c>
      <c r="C529" s="4" t="s">
        <v>37</v>
      </c>
      <c r="D529" s="106" t="s">
        <v>72</v>
      </c>
      <c r="E529" s="106" t="s">
        <v>33</v>
      </c>
      <c r="F529" s="106" t="s">
        <v>95</v>
      </c>
      <c r="G529" s="106" t="s">
        <v>216</v>
      </c>
      <c r="H529" s="106"/>
      <c r="I529" s="106"/>
      <c r="J529" s="106"/>
      <c r="K529" s="107">
        <v>272152187</v>
      </c>
      <c r="L529" s="106" t="s">
        <v>162</v>
      </c>
      <c r="M529" s="107"/>
      <c r="N529" s="106"/>
      <c r="O529" s="107"/>
      <c r="P529" s="108"/>
      <c r="Q529" s="107">
        <v>668397096</v>
      </c>
    </row>
    <row r="530" spans="1:17" x14ac:dyDescent="0.35">
      <c r="B530" s="106"/>
      <c r="C530" s="106"/>
      <c r="D530" s="106" t="s">
        <v>74</v>
      </c>
      <c r="E530" s="106" t="s">
        <v>33</v>
      </c>
      <c r="F530" s="106" t="s">
        <v>95</v>
      </c>
      <c r="G530" s="106" t="s">
        <v>216</v>
      </c>
      <c r="H530" s="106"/>
      <c r="I530" s="106"/>
      <c r="J530" s="106"/>
      <c r="K530" s="107">
        <v>264851924</v>
      </c>
      <c r="L530" s="106" t="s">
        <v>162</v>
      </c>
      <c r="M530" s="107"/>
      <c r="N530" s="106"/>
      <c r="O530" s="107"/>
      <c r="P530" s="108"/>
      <c r="Q530" s="107">
        <v>638975515</v>
      </c>
    </row>
    <row r="531" spans="1:17" x14ac:dyDescent="0.35">
      <c r="B531" s="106"/>
      <c r="C531" s="106"/>
      <c r="D531" s="106" t="s">
        <v>129</v>
      </c>
      <c r="E531" s="106" t="s">
        <v>33</v>
      </c>
      <c r="F531" s="106" t="s">
        <v>95</v>
      </c>
      <c r="G531" s="109" t="s">
        <v>217</v>
      </c>
      <c r="H531" s="106"/>
      <c r="I531" s="106"/>
      <c r="J531" s="106"/>
      <c r="K531" s="107">
        <f>K529-K530</f>
        <v>7300263</v>
      </c>
      <c r="L531" s="106" t="s">
        <v>162</v>
      </c>
      <c r="M531" s="107"/>
      <c r="N531" s="106"/>
      <c r="O531" s="107"/>
      <c r="P531" s="108"/>
      <c r="Q531" s="107">
        <f>Q529-Q530</f>
        <v>29421581</v>
      </c>
    </row>
    <row r="532" spans="1:17" x14ac:dyDescent="0.35">
      <c r="B532" s="106"/>
      <c r="C532" s="106"/>
      <c r="D532" s="106"/>
      <c r="E532" s="106"/>
      <c r="F532" s="106"/>
      <c r="G532" s="106"/>
      <c r="H532" s="106"/>
      <c r="I532" s="106"/>
      <c r="J532" s="106"/>
      <c r="K532" s="107"/>
      <c r="L532" s="106"/>
      <c r="M532" s="107"/>
      <c r="N532" s="106"/>
      <c r="O532" s="107"/>
      <c r="P532" s="108"/>
      <c r="Q532" s="107"/>
    </row>
    <row r="533" spans="1:17" x14ac:dyDescent="0.35">
      <c r="A533" s="18">
        <v>45344</v>
      </c>
      <c r="B533" s="106" t="s">
        <v>48</v>
      </c>
      <c r="C533" s="4" t="s">
        <v>37</v>
      </c>
      <c r="D533" s="106" t="s">
        <v>72</v>
      </c>
      <c r="E533" s="106" t="s">
        <v>33</v>
      </c>
      <c r="F533" s="106" t="s">
        <v>95</v>
      </c>
      <c r="G533" s="106" t="s">
        <v>216</v>
      </c>
      <c r="H533" s="106"/>
      <c r="I533" s="106"/>
      <c r="J533" s="106"/>
      <c r="K533" s="107">
        <v>253020298</v>
      </c>
      <c r="L533" s="106" t="s">
        <v>162</v>
      </c>
      <c r="M533" s="107"/>
      <c r="N533" s="106"/>
      <c r="O533" s="107"/>
      <c r="P533" s="108"/>
      <c r="Q533" s="107">
        <v>631986539</v>
      </c>
    </row>
    <row r="534" spans="1:17" x14ac:dyDescent="0.35">
      <c r="B534" s="106"/>
      <c r="C534" s="106"/>
      <c r="D534" s="106" t="s">
        <v>74</v>
      </c>
      <c r="E534" s="106" t="s">
        <v>33</v>
      </c>
      <c r="F534" s="106" t="s">
        <v>95</v>
      </c>
      <c r="G534" s="106" t="s">
        <v>216</v>
      </c>
      <c r="H534" s="106"/>
      <c r="I534" s="106"/>
      <c r="J534" s="106"/>
      <c r="K534" s="107">
        <v>249779416</v>
      </c>
      <c r="L534" s="106" t="s">
        <v>162</v>
      </c>
      <c r="M534" s="107"/>
      <c r="N534" s="106"/>
      <c r="O534" s="107"/>
      <c r="P534" s="108"/>
      <c r="Q534" s="107">
        <v>620045690</v>
      </c>
    </row>
    <row r="535" spans="1:17" x14ac:dyDescent="0.35">
      <c r="B535" s="106"/>
      <c r="C535" s="106"/>
      <c r="D535" s="106" t="s">
        <v>129</v>
      </c>
      <c r="E535" s="106" t="s">
        <v>33</v>
      </c>
      <c r="F535" s="106" t="s">
        <v>95</v>
      </c>
      <c r="G535" s="109" t="s">
        <v>217</v>
      </c>
      <c r="H535" s="106"/>
      <c r="I535" s="106"/>
      <c r="J535" s="106"/>
      <c r="K535" s="107">
        <f>K533-K534</f>
        <v>3240882</v>
      </c>
      <c r="L535" s="106" t="s">
        <v>162</v>
      </c>
      <c r="M535" s="107"/>
      <c r="N535" s="106"/>
      <c r="O535" s="107"/>
      <c r="P535" s="108"/>
      <c r="Q535" s="107">
        <f>Q533-Q534</f>
        <v>11940849</v>
      </c>
    </row>
    <row r="536" spans="1:17" x14ac:dyDescent="0.35">
      <c r="B536" s="106"/>
      <c r="C536" s="106"/>
      <c r="D536" s="106"/>
      <c r="E536" s="106"/>
      <c r="F536" s="106"/>
      <c r="G536" s="106"/>
      <c r="H536" s="106"/>
      <c r="I536" s="106"/>
      <c r="J536" s="106"/>
      <c r="K536" s="107"/>
      <c r="L536" s="106"/>
      <c r="M536" s="107"/>
      <c r="N536" s="106"/>
      <c r="O536" s="107"/>
      <c r="P536" s="108"/>
      <c r="Q536" s="107"/>
    </row>
    <row r="537" spans="1:17" x14ac:dyDescent="0.35">
      <c r="A537" s="18">
        <v>45344</v>
      </c>
      <c r="B537" s="106" t="s">
        <v>51</v>
      </c>
      <c r="C537" s="4" t="s">
        <v>37</v>
      </c>
      <c r="D537" s="106" t="s">
        <v>72</v>
      </c>
      <c r="E537" s="106" t="s">
        <v>33</v>
      </c>
      <c r="F537" s="106" t="s">
        <v>95</v>
      </c>
      <c r="G537" s="106" t="s">
        <v>216</v>
      </c>
      <c r="H537" s="106"/>
      <c r="I537" s="106"/>
      <c r="J537" s="106"/>
      <c r="K537" s="107">
        <v>264729952</v>
      </c>
      <c r="L537" s="106" t="s">
        <v>162</v>
      </c>
      <c r="M537" s="107"/>
      <c r="N537" s="106"/>
      <c r="O537" s="107"/>
      <c r="P537" s="108"/>
      <c r="Q537" s="107">
        <v>700978213</v>
      </c>
    </row>
    <row r="538" spans="1:17" x14ac:dyDescent="0.35">
      <c r="B538" s="106"/>
      <c r="C538" s="106"/>
      <c r="D538" s="106" t="s">
        <v>74</v>
      </c>
      <c r="E538" s="106" t="s">
        <v>33</v>
      </c>
      <c r="F538" s="106" t="s">
        <v>95</v>
      </c>
      <c r="G538" s="106" t="s">
        <v>216</v>
      </c>
      <c r="H538" s="106"/>
      <c r="I538" s="106"/>
      <c r="J538" s="106"/>
      <c r="K538" s="107">
        <v>262978636</v>
      </c>
      <c r="L538" s="106" t="s">
        <v>162</v>
      </c>
      <c r="M538" s="107"/>
      <c r="N538" s="106"/>
      <c r="O538" s="107"/>
      <c r="P538" s="108"/>
      <c r="Q538" s="107">
        <v>690982233</v>
      </c>
    </row>
    <row r="539" spans="1:17" x14ac:dyDescent="0.35">
      <c r="B539" s="106"/>
      <c r="C539" s="106"/>
      <c r="D539" s="106" t="s">
        <v>129</v>
      </c>
      <c r="E539" s="106" t="s">
        <v>33</v>
      </c>
      <c r="F539" s="106" t="s">
        <v>95</v>
      </c>
      <c r="G539" s="109" t="s">
        <v>217</v>
      </c>
      <c r="H539" s="106"/>
      <c r="I539" s="106"/>
      <c r="J539" s="106"/>
      <c r="K539" s="107">
        <f>K537-K538</f>
        <v>1751316</v>
      </c>
      <c r="L539" s="106" t="s">
        <v>162</v>
      </c>
      <c r="M539" s="107"/>
      <c r="N539" s="106"/>
      <c r="O539" s="107"/>
      <c r="P539" s="108"/>
      <c r="Q539" s="107">
        <f>Q537-Q538</f>
        <v>9995980</v>
      </c>
    </row>
    <row r="540" spans="1:17" x14ac:dyDescent="0.35">
      <c r="B540" s="106"/>
      <c r="C540" s="106"/>
      <c r="D540" s="106"/>
      <c r="E540" s="106"/>
      <c r="F540" s="106"/>
      <c r="G540" s="106"/>
      <c r="H540" s="106"/>
      <c r="I540" s="106"/>
      <c r="J540" s="106"/>
      <c r="K540" s="107"/>
      <c r="L540" s="106"/>
      <c r="M540" s="107"/>
      <c r="N540" s="106"/>
      <c r="O540" s="107"/>
      <c r="P540" s="108"/>
      <c r="Q540" s="107"/>
    </row>
    <row r="541" spans="1:17" x14ac:dyDescent="0.35">
      <c r="A541" s="18">
        <v>45344</v>
      </c>
      <c r="B541" s="106" t="s">
        <v>59</v>
      </c>
      <c r="C541" s="4" t="s">
        <v>37</v>
      </c>
      <c r="D541" s="106" t="s">
        <v>72</v>
      </c>
      <c r="E541" s="106" t="s">
        <v>33</v>
      </c>
      <c r="F541" s="106" t="s">
        <v>95</v>
      </c>
      <c r="G541" s="106" t="s">
        <v>216</v>
      </c>
      <c r="H541" s="106"/>
      <c r="I541" s="106"/>
      <c r="J541" s="106"/>
      <c r="K541" s="107">
        <v>256756985</v>
      </c>
      <c r="L541" s="106" t="s">
        <v>162</v>
      </c>
      <c r="M541" s="107"/>
      <c r="N541" s="106"/>
      <c r="O541" s="107"/>
      <c r="P541" s="108"/>
      <c r="Q541" s="107">
        <v>709892457</v>
      </c>
    </row>
    <row r="542" spans="1:17" x14ac:dyDescent="0.35">
      <c r="B542" s="106"/>
      <c r="C542" s="106"/>
      <c r="D542" s="106" t="s">
        <v>74</v>
      </c>
      <c r="E542" s="106" t="s">
        <v>33</v>
      </c>
      <c r="F542" s="106" t="s">
        <v>95</v>
      </c>
      <c r="G542" s="106" t="s">
        <v>216</v>
      </c>
      <c r="H542" s="106"/>
      <c r="I542" s="106"/>
      <c r="J542" s="106"/>
      <c r="K542" s="107">
        <v>251931096</v>
      </c>
      <c r="L542" s="106" t="s">
        <v>162</v>
      </c>
      <c r="M542" s="107"/>
      <c r="N542" s="106"/>
      <c r="O542" s="107"/>
      <c r="P542" s="108"/>
      <c r="Q542" s="107">
        <v>690110843</v>
      </c>
    </row>
    <row r="543" spans="1:17" x14ac:dyDescent="0.35">
      <c r="B543" s="106"/>
      <c r="C543" s="106"/>
      <c r="D543" s="106" t="s">
        <v>129</v>
      </c>
      <c r="E543" s="106" t="s">
        <v>33</v>
      </c>
      <c r="F543" s="106" t="s">
        <v>95</v>
      </c>
      <c r="G543" s="109" t="s">
        <v>217</v>
      </c>
      <c r="H543" s="106"/>
      <c r="I543" s="106"/>
      <c r="J543" s="106"/>
      <c r="K543" s="107">
        <f>K541-K542</f>
        <v>4825889</v>
      </c>
      <c r="L543" s="106" t="s">
        <v>162</v>
      </c>
      <c r="M543" s="107"/>
      <c r="N543" s="106"/>
      <c r="O543" s="107"/>
      <c r="P543" s="108"/>
      <c r="Q543" s="107">
        <f>Q541-Q542</f>
        <v>19781614</v>
      </c>
    </row>
    <row r="544" spans="1:17" x14ac:dyDescent="0.35">
      <c r="B544" s="106"/>
      <c r="C544" s="106"/>
      <c r="D544" s="106"/>
      <c r="E544" s="106"/>
      <c r="F544" s="106"/>
      <c r="G544" s="106"/>
      <c r="H544" s="106"/>
      <c r="I544" s="106"/>
      <c r="J544" s="106"/>
      <c r="K544" s="107"/>
      <c r="L544" s="106"/>
      <c r="M544" s="107"/>
      <c r="N544" s="106"/>
      <c r="O544" s="107"/>
      <c r="P544" s="108"/>
      <c r="Q544" s="107"/>
    </row>
    <row r="545" spans="1:17" x14ac:dyDescent="0.35">
      <c r="A545" s="18">
        <v>45344</v>
      </c>
      <c r="B545" s="106" t="s">
        <v>61</v>
      </c>
      <c r="C545" s="4" t="s">
        <v>37</v>
      </c>
      <c r="D545" s="106" t="s">
        <v>72</v>
      </c>
      <c r="E545" s="106" t="s">
        <v>33</v>
      </c>
      <c r="F545" s="106" t="s">
        <v>95</v>
      </c>
      <c r="G545" s="106" t="s">
        <v>216</v>
      </c>
      <c r="H545" s="106"/>
      <c r="I545" s="106"/>
      <c r="J545" s="106"/>
      <c r="K545" s="107">
        <v>192733558</v>
      </c>
      <c r="L545" s="106" t="s">
        <v>162</v>
      </c>
      <c r="M545" s="107"/>
      <c r="N545" s="106"/>
      <c r="O545" s="107"/>
      <c r="P545" s="108"/>
      <c r="Q545" s="107">
        <v>547367318</v>
      </c>
    </row>
    <row r="546" spans="1:17" x14ac:dyDescent="0.35">
      <c r="B546" s="106"/>
      <c r="C546" s="106"/>
      <c r="D546" s="106" t="s">
        <v>74</v>
      </c>
      <c r="E546" s="106" t="s">
        <v>33</v>
      </c>
      <c r="F546" s="106" t="s">
        <v>95</v>
      </c>
      <c r="G546" s="106" t="s">
        <v>216</v>
      </c>
      <c r="H546" s="106"/>
      <c r="I546" s="106"/>
      <c r="J546" s="106"/>
      <c r="K546" s="107">
        <v>189484145</v>
      </c>
      <c r="L546" s="106" t="s">
        <v>162</v>
      </c>
      <c r="M546" s="107"/>
      <c r="N546" s="106"/>
      <c r="O546" s="107"/>
      <c r="P546" s="108"/>
      <c r="Q546" s="107">
        <v>533660453</v>
      </c>
    </row>
    <row r="547" spans="1:17" x14ac:dyDescent="0.35">
      <c r="B547" s="106"/>
      <c r="C547" s="106"/>
      <c r="D547" s="106" t="s">
        <v>129</v>
      </c>
      <c r="E547" s="106" t="s">
        <v>33</v>
      </c>
      <c r="F547" s="106" t="s">
        <v>95</v>
      </c>
      <c r="G547" s="109" t="s">
        <v>217</v>
      </c>
      <c r="H547" s="106"/>
      <c r="I547" s="106"/>
      <c r="J547" s="106"/>
      <c r="K547" s="107">
        <f>K545-K546</f>
        <v>3249413</v>
      </c>
      <c r="L547" s="106" t="s">
        <v>162</v>
      </c>
      <c r="M547" s="107"/>
      <c r="N547" s="106"/>
      <c r="O547" s="107"/>
      <c r="P547" s="108"/>
      <c r="Q547" s="107">
        <f>Q545-Q546</f>
        <v>13706865</v>
      </c>
    </row>
    <row r="548" spans="1:17" x14ac:dyDescent="0.35">
      <c r="B548" s="106"/>
      <c r="C548" s="106"/>
      <c r="D548" s="106"/>
      <c r="E548" s="106"/>
      <c r="F548" s="106"/>
      <c r="G548" s="106"/>
      <c r="H548" s="106"/>
      <c r="I548" s="106"/>
      <c r="J548" s="106"/>
      <c r="K548" s="107"/>
      <c r="L548" s="106"/>
      <c r="M548" s="107"/>
      <c r="N548" s="106"/>
      <c r="O548" s="107"/>
      <c r="P548" s="108"/>
      <c r="Q548" s="107"/>
    </row>
    <row r="549" spans="1:17" x14ac:dyDescent="0.35">
      <c r="A549" s="18">
        <v>45344</v>
      </c>
      <c r="B549" s="106" t="s">
        <v>63</v>
      </c>
      <c r="C549" s="4" t="s">
        <v>37</v>
      </c>
      <c r="D549" s="106" t="s">
        <v>72</v>
      </c>
      <c r="E549" s="106" t="s">
        <v>33</v>
      </c>
      <c r="F549" s="106" t="s">
        <v>95</v>
      </c>
      <c r="G549" s="106" t="s">
        <v>216</v>
      </c>
      <c r="H549" s="106"/>
      <c r="I549" s="106"/>
      <c r="J549" s="106"/>
      <c r="K549" s="107">
        <v>171210382</v>
      </c>
      <c r="L549" s="106" t="s">
        <v>162</v>
      </c>
      <c r="M549" s="107"/>
      <c r="N549" s="106"/>
      <c r="O549" s="107"/>
      <c r="P549" s="108"/>
      <c r="Q549" s="107">
        <v>475156520</v>
      </c>
    </row>
    <row r="550" spans="1:17" x14ac:dyDescent="0.35">
      <c r="B550" s="106"/>
      <c r="C550" s="106"/>
      <c r="D550" s="106" t="s">
        <v>74</v>
      </c>
      <c r="E550" s="106" t="s">
        <v>33</v>
      </c>
      <c r="F550" s="106" t="s">
        <v>95</v>
      </c>
      <c r="G550" s="106" t="s">
        <v>216</v>
      </c>
      <c r="H550" s="106"/>
      <c r="I550" s="106"/>
      <c r="J550" s="106"/>
      <c r="K550" s="107">
        <v>169154475</v>
      </c>
      <c r="L550" s="106" t="s">
        <v>162</v>
      </c>
      <c r="M550" s="107"/>
      <c r="N550" s="106"/>
      <c r="O550" s="107"/>
      <c r="P550" s="108"/>
      <c r="Q550" s="107">
        <v>467084768</v>
      </c>
    </row>
    <row r="551" spans="1:17" x14ac:dyDescent="0.35">
      <c r="B551" s="106"/>
      <c r="C551" s="106"/>
      <c r="D551" s="106" t="s">
        <v>129</v>
      </c>
      <c r="E551" s="106" t="s">
        <v>33</v>
      </c>
      <c r="F551" s="106" t="s">
        <v>95</v>
      </c>
      <c r="G551" s="109" t="s">
        <v>217</v>
      </c>
      <c r="H551" s="106"/>
      <c r="I551" s="106"/>
      <c r="J551" s="106"/>
      <c r="K551" s="107">
        <f>K549-K550</f>
        <v>2055907</v>
      </c>
      <c r="L551" s="106" t="s">
        <v>162</v>
      </c>
      <c r="M551" s="107"/>
      <c r="N551" s="106"/>
      <c r="O551" s="107"/>
      <c r="P551" s="108"/>
      <c r="Q551" s="107">
        <f>Q549-Q550</f>
        <v>8071752</v>
      </c>
    </row>
    <row r="552" spans="1:17" x14ac:dyDescent="0.35">
      <c r="B552" s="106"/>
      <c r="C552" s="106"/>
      <c r="D552" s="106"/>
      <c r="E552" s="106"/>
      <c r="F552" s="106"/>
      <c r="G552" s="106"/>
      <c r="H552" s="106"/>
      <c r="I552" s="106"/>
      <c r="J552" s="106"/>
      <c r="K552" s="107"/>
      <c r="L552" s="106"/>
      <c r="M552" s="107"/>
      <c r="N552" s="106"/>
      <c r="O552" s="107"/>
      <c r="P552" s="108"/>
      <c r="Q552" s="107"/>
    </row>
    <row r="553" spans="1:17" x14ac:dyDescent="0.35">
      <c r="A553" s="18">
        <v>45344</v>
      </c>
      <c r="B553" s="106" t="s">
        <v>62</v>
      </c>
      <c r="C553" s="4" t="s">
        <v>37</v>
      </c>
      <c r="D553" s="106" t="s">
        <v>72</v>
      </c>
      <c r="E553" s="106" t="s">
        <v>33</v>
      </c>
      <c r="F553" s="106" t="s">
        <v>95</v>
      </c>
      <c r="G553" s="106" t="s">
        <v>216</v>
      </c>
      <c r="H553" s="106"/>
      <c r="I553" s="106"/>
      <c r="J553" s="106"/>
      <c r="K553" s="110">
        <v>90583725</v>
      </c>
      <c r="L553" s="106" t="s">
        <v>162</v>
      </c>
      <c r="M553" s="107"/>
      <c r="N553" s="106"/>
      <c r="O553" s="107"/>
      <c r="P553" s="108"/>
      <c r="Q553" s="107">
        <v>247993996</v>
      </c>
    </row>
    <row r="554" spans="1:17" x14ac:dyDescent="0.35">
      <c r="B554" s="106"/>
      <c r="C554" s="106"/>
      <c r="D554" s="106" t="s">
        <v>74</v>
      </c>
      <c r="E554" s="106" t="s">
        <v>33</v>
      </c>
      <c r="F554" s="106" t="s">
        <v>95</v>
      </c>
      <c r="G554" s="106" t="s">
        <v>216</v>
      </c>
      <c r="H554" s="106"/>
      <c r="I554" s="106"/>
      <c r="J554" s="106"/>
      <c r="K554" s="107">
        <v>90427211</v>
      </c>
      <c r="L554" s="106" t="s">
        <v>162</v>
      </c>
      <c r="M554" s="107"/>
      <c r="N554" s="106"/>
      <c r="O554" s="107"/>
      <c r="P554" s="108"/>
      <c r="Q554" s="107">
        <v>246786249</v>
      </c>
    </row>
    <row r="555" spans="1:17" x14ac:dyDescent="0.35">
      <c r="B555" s="106"/>
      <c r="C555" s="106"/>
      <c r="D555" s="106" t="s">
        <v>129</v>
      </c>
      <c r="E555" s="106" t="s">
        <v>33</v>
      </c>
      <c r="F555" s="106" t="s">
        <v>95</v>
      </c>
      <c r="G555" s="109" t="s">
        <v>217</v>
      </c>
      <c r="H555" s="106"/>
      <c r="I555" s="106"/>
      <c r="J555" s="106"/>
      <c r="K555" s="107">
        <f>K553-K554</f>
        <v>156514</v>
      </c>
      <c r="L555" s="106" t="s">
        <v>162</v>
      </c>
      <c r="M555" s="107"/>
      <c r="N555" s="106"/>
      <c r="O555" s="107"/>
      <c r="P555" s="108"/>
      <c r="Q555" s="107">
        <f>Q553-Q554</f>
        <v>1207747</v>
      </c>
    </row>
    <row r="556" spans="1:17" x14ac:dyDescent="0.35">
      <c r="B556" s="106"/>
      <c r="C556" s="106"/>
      <c r="D556" s="106"/>
      <c r="E556" s="106"/>
      <c r="F556" s="106"/>
      <c r="G556" s="106"/>
      <c r="H556" s="106"/>
      <c r="I556" s="106"/>
      <c r="J556" s="106"/>
      <c r="K556" s="107"/>
      <c r="L556" s="106"/>
      <c r="M556" s="107"/>
      <c r="N556" s="106"/>
      <c r="O556" s="107"/>
      <c r="P556" s="108"/>
      <c r="Q556" s="107"/>
    </row>
    <row r="557" spans="1:17" x14ac:dyDescent="0.35">
      <c r="A557" s="18">
        <v>45344</v>
      </c>
      <c r="B557" s="106" t="s">
        <v>65</v>
      </c>
      <c r="C557" s="4" t="s">
        <v>37</v>
      </c>
      <c r="D557" s="106" t="s">
        <v>72</v>
      </c>
      <c r="E557" s="106" t="s">
        <v>33</v>
      </c>
      <c r="F557" s="106" t="s">
        <v>95</v>
      </c>
      <c r="G557" s="106" t="s">
        <v>216</v>
      </c>
      <c r="H557" s="106"/>
      <c r="I557" s="106"/>
      <c r="J557" s="106"/>
      <c r="K557" s="107">
        <v>63725008</v>
      </c>
      <c r="L557" s="106" t="s">
        <v>162</v>
      </c>
      <c r="M557" s="107"/>
      <c r="N557" s="106"/>
      <c r="O557" s="107"/>
      <c r="P557" s="108"/>
      <c r="Q557" s="107">
        <v>177115962</v>
      </c>
    </row>
    <row r="558" spans="1:17" x14ac:dyDescent="0.35">
      <c r="B558" s="106"/>
      <c r="C558" s="106"/>
      <c r="D558" s="106" t="s">
        <v>74</v>
      </c>
      <c r="E558" s="106" t="s">
        <v>33</v>
      </c>
      <c r="F558" s="106" t="s">
        <v>95</v>
      </c>
      <c r="G558" s="106" t="s">
        <v>216</v>
      </c>
      <c r="H558" s="106"/>
      <c r="I558" s="106"/>
      <c r="J558" s="106"/>
      <c r="K558" s="107">
        <v>63700295</v>
      </c>
      <c r="L558" s="106" t="s">
        <v>162</v>
      </c>
      <c r="M558" s="107"/>
      <c r="N558" s="106"/>
      <c r="O558" s="107"/>
      <c r="P558" s="108"/>
      <c r="Q558" s="107">
        <v>176102392</v>
      </c>
    </row>
    <row r="559" spans="1:17" x14ac:dyDescent="0.35">
      <c r="B559" s="106"/>
      <c r="C559" s="106"/>
      <c r="D559" s="106" t="s">
        <v>129</v>
      </c>
      <c r="E559" s="106" t="s">
        <v>33</v>
      </c>
      <c r="F559" s="106" t="s">
        <v>95</v>
      </c>
      <c r="G559" s="109" t="s">
        <v>217</v>
      </c>
      <c r="H559" s="106"/>
      <c r="I559" s="106"/>
      <c r="J559" s="106"/>
      <c r="K559" s="107">
        <f>K557-K558</f>
        <v>24713</v>
      </c>
      <c r="L559" s="106" t="s">
        <v>162</v>
      </c>
      <c r="M559" s="107"/>
      <c r="N559" s="106"/>
      <c r="O559" s="107"/>
      <c r="P559" s="108"/>
      <c r="Q559" s="107">
        <f>Q557-Q558</f>
        <v>1013570</v>
      </c>
    </row>
    <row r="560" spans="1:17" x14ac:dyDescent="0.35">
      <c r="B560" s="106"/>
      <c r="C560" s="106"/>
      <c r="D560" s="106"/>
      <c r="E560" s="106"/>
      <c r="F560" s="106"/>
      <c r="G560" s="106"/>
      <c r="H560" s="106"/>
      <c r="I560" s="106"/>
      <c r="J560" s="106"/>
      <c r="K560" s="107"/>
      <c r="L560" s="106"/>
      <c r="M560" s="107"/>
      <c r="N560" s="106"/>
      <c r="O560" s="107"/>
      <c r="P560" s="108"/>
      <c r="Q560" s="107"/>
    </row>
    <row r="561" spans="1:18" x14ac:dyDescent="0.35">
      <c r="A561" s="18">
        <v>45344</v>
      </c>
      <c r="B561" s="106" t="s">
        <v>76</v>
      </c>
      <c r="C561" s="4" t="s">
        <v>37</v>
      </c>
      <c r="D561" s="106" t="s">
        <v>72</v>
      </c>
      <c r="E561" s="106" t="s">
        <v>33</v>
      </c>
      <c r="F561" s="106" t="s">
        <v>95</v>
      </c>
      <c r="G561" s="106" t="s">
        <v>216</v>
      </c>
      <c r="H561" s="106"/>
      <c r="I561" s="106"/>
      <c r="J561" s="106"/>
      <c r="K561" s="107">
        <v>93734573</v>
      </c>
      <c r="L561" s="106" t="s">
        <v>162</v>
      </c>
      <c r="M561" s="107"/>
      <c r="N561" s="106"/>
      <c r="O561" s="107"/>
      <c r="P561" s="108"/>
      <c r="Q561" s="107">
        <v>224055538</v>
      </c>
    </row>
    <row r="562" spans="1:18" x14ac:dyDescent="0.35">
      <c r="B562" s="106"/>
      <c r="C562" s="106"/>
      <c r="D562" s="106" t="s">
        <v>74</v>
      </c>
      <c r="E562" s="106" t="s">
        <v>33</v>
      </c>
      <c r="F562" s="106" t="s">
        <v>95</v>
      </c>
      <c r="G562" s="106" t="s">
        <v>216</v>
      </c>
      <c r="H562" s="106"/>
      <c r="I562" s="106"/>
      <c r="J562" s="106"/>
      <c r="K562" s="107">
        <v>92249189</v>
      </c>
      <c r="L562" s="106" t="s">
        <v>162</v>
      </c>
      <c r="M562" s="107"/>
      <c r="N562" s="106"/>
      <c r="O562" s="107"/>
      <c r="P562" s="108"/>
      <c r="Q562" s="107">
        <v>217931862</v>
      </c>
    </row>
    <row r="563" spans="1:18" x14ac:dyDescent="0.35">
      <c r="B563" s="106"/>
      <c r="C563" s="106"/>
      <c r="D563" s="106" t="s">
        <v>129</v>
      </c>
      <c r="E563" s="106" t="s">
        <v>33</v>
      </c>
      <c r="F563" s="106" t="s">
        <v>95</v>
      </c>
      <c r="G563" s="109" t="s">
        <v>217</v>
      </c>
      <c r="H563" s="106"/>
      <c r="I563" s="106"/>
      <c r="J563" s="106"/>
      <c r="K563" s="107">
        <f>K561-K562</f>
        <v>1485384</v>
      </c>
      <c r="L563" s="106" t="s">
        <v>162</v>
      </c>
      <c r="M563" s="107"/>
      <c r="N563" s="106"/>
      <c r="O563" s="107"/>
      <c r="P563" s="108"/>
      <c r="Q563" s="107">
        <f>Q561-Q562</f>
        <v>6123676</v>
      </c>
    </row>
    <row r="565" spans="1:18" customFormat="1" x14ac:dyDescent="0.35">
      <c r="A565" s="113">
        <v>45365</v>
      </c>
      <c r="B565" s="112" t="s">
        <v>16</v>
      </c>
      <c r="C565" s="15" t="s">
        <v>37</v>
      </c>
      <c r="D565" s="1" t="s">
        <v>13</v>
      </c>
      <c r="E565" s="1" t="s">
        <v>33</v>
      </c>
      <c r="F565" s="69">
        <v>2024</v>
      </c>
      <c r="G565" s="2" t="s">
        <v>222</v>
      </c>
      <c r="H565" s="1" t="s">
        <v>52</v>
      </c>
      <c r="I565" s="1"/>
      <c r="J565" s="1"/>
      <c r="K565" s="3">
        <v>61639</v>
      </c>
      <c r="L565" s="1" t="s">
        <v>38</v>
      </c>
      <c r="M565" s="3"/>
      <c r="N565" s="1"/>
      <c r="O565" s="3"/>
      <c r="P565" s="1"/>
      <c r="Q565" s="3">
        <v>3989105</v>
      </c>
      <c r="R565" s="16"/>
    </row>
    <row r="566" spans="1:18" customFormat="1" x14ac:dyDescent="0.35">
      <c r="B566" s="15"/>
      <c r="C566" s="15"/>
      <c r="D566" s="1" t="s">
        <v>208</v>
      </c>
      <c r="E566" s="1" t="s">
        <v>33</v>
      </c>
      <c r="F566" s="69">
        <v>2024</v>
      </c>
      <c r="G566" s="2" t="s">
        <v>222</v>
      </c>
      <c r="H566" s="1" t="s">
        <v>52</v>
      </c>
      <c r="I566" s="1"/>
      <c r="J566" s="1"/>
      <c r="K566" s="3">
        <v>2698</v>
      </c>
      <c r="L566" s="1" t="s">
        <v>38</v>
      </c>
      <c r="M566" s="3"/>
      <c r="N566" s="1"/>
      <c r="O566" s="3"/>
      <c r="P566" s="1"/>
      <c r="Q566" s="3">
        <v>3989105</v>
      </c>
      <c r="R566" s="16"/>
    </row>
    <row r="567" spans="1:18" customFormat="1" x14ac:dyDescent="0.35">
      <c r="B567" s="15"/>
      <c r="C567" s="15"/>
      <c r="F567" s="43"/>
      <c r="G567" s="15"/>
      <c r="K567" s="16"/>
      <c r="M567" s="16"/>
      <c r="O567" s="16"/>
      <c r="Q567" s="16"/>
      <c r="R567" s="16"/>
    </row>
    <row r="568" spans="1:18" customFormat="1" x14ac:dyDescent="0.35">
      <c r="A568" s="113">
        <v>45365</v>
      </c>
      <c r="B568" s="112" t="s">
        <v>51</v>
      </c>
      <c r="C568" s="15" t="s">
        <v>37</v>
      </c>
      <c r="D568" s="1" t="s">
        <v>13</v>
      </c>
      <c r="E568" s="1" t="s">
        <v>33</v>
      </c>
      <c r="F568" s="69">
        <v>2024</v>
      </c>
      <c r="G568" s="2" t="s">
        <v>222</v>
      </c>
      <c r="H568" s="1" t="s">
        <v>52</v>
      </c>
      <c r="I568" s="1"/>
      <c r="J568" s="1"/>
      <c r="K568" s="3">
        <v>88824</v>
      </c>
      <c r="L568" s="1" t="s">
        <v>38</v>
      </c>
      <c r="M568" s="3"/>
      <c r="N568" s="1"/>
      <c r="O568" s="3"/>
      <c r="P568" s="1"/>
      <c r="Q568" s="3">
        <v>4643703</v>
      </c>
      <c r="R568" s="16"/>
    </row>
    <row r="569" spans="1:18" customFormat="1" x14ac:dyDescent="0.35">
      <c r="B569" s="15"/>
      <c r="C569" s="15"/>
      <c r="D569" s="1" t="s">
        <v>208</v>
      </c>
      <c r="E569" s="1" t="s">
        <v>33</v>
      </c>
      <c r="F569" s="69">
        <v>2024</v>
      </c>
      <c r="G569" s="2" t="s">
        <v>222</v>
      </c>
      <c r="H569" s="1" t="s">
        <v>52</v>
      </c>
      <c r="I569" s="1"/>
      <c r="J569" s="1"/>
      <c r="K569" s="3">
        <v>2637</v>
      </c>
      <c r="L569" s="1" t="s">
        <v>38</v>
      </c>
      <c r="M569" s="3"/>
      <c r="N569" s="1"/>
      <c r="O569" s="3"/>
      <c r="P569" s="1"/>
      <c r="Q569" s="3">
        <v>4643703</v>
      </c>
      <c r="R569" s="16"/>
    </row>
    <row r="570" spans="1:18" customFormat="1" x14ac:dyDescent="0.35">
      <c r="B570" s="15"/>
      <c r="C570" s="15"/>
      <c r="F570" s="43"/>
      <c r="G570" s="15"/>
      <c r="K570" s="16"/>
      <c r="M570" s="16"/>
      <c r="O570" s="16"/>
      <c r="Q570" s="16"/>
      <c r="R570" s="16"/>
    </row>
    <row r="571" spans="1:18" customFormat="1" x14ac:dyDescent="0.35">
      <c r="A571" s="113">
        <v>45365</v>
      </c>
      <c r="B571" s="112" t="s">
        <v>59</v>
      </c>
      <c r="C571" s="15" t="s">
        <v>37</v>
      </c>
      <c r="D571" s="1" t="s">
        <v>13</v>
      </c>
      <c r="E571" s="1" t="s">
        <v>33</v>
      </c>
      <c r="F571" s="69">
        <v>2024</v>
      </c>
      <c r="G571" s="2" t="s">
        <v>222</v>
      </c>
      <c r="H571" s="1" t="s">
        <v>52</v>
      </c>
      <c r="I571" s="1"/>
      <c r="J571" s="1"/>
      <c r="K571" s="3">
        <v>14868</v>
      </c>
      <c r="L571" s="1" t="s">
        <v>38</v>
      </c>
      <c r="M571" s="3"/>
      <c r="N571" s="1"/>
      <c r="O571" s="3"/>
      <c r="P571" s="1"/>
      <c r="Q571" s="3">
        <v>6403544</v>
      </c>
      <c r="R571" s="16"/>
    </row>
    <row r="572" spans="1:18" customFormat="1" x14ac:dyDescent="0.35">
      <c r="B572" s="15"/>
      <c r="C572" s="15"/>
      <c r="D572" s="1" t="s">
        <v>208</v>
      </c>
      <c r="E572" s="1" t="s">
        <v>33</v>
      </c>
      <c r="F572" s="69">
        <v>2024</v>
      </c>
      <c r="G572" s="2" t="s">
        <v>222</v>
      </c>
      <c r="H572" s="1" t="s">
        <v>52</v>
      </c>
      <c r="I572" s="1"/>
      <c r="J572" s="1"/>
      <c r="K572" s="3">
        <v>3702</v>
      </c>
      <c r="L572" s="1" t="s">
        <v>38</v>
      </c>
      <c r="M572" s="3"/>
      <c r="N572" s="1"/>
      <c r="O572" s="3"/>
      <c r="P572" s="1"/>
      <c r="Q572" s="3">
        <v>6403544</v>
      </c>
      <c r="R572" s="16"/>
    </row>
    <row r="573" spans="1:18" customFormat="1" x14ac:dyDescent="0.35">
      <c r="B573" s="15"/>
      <c r="C573" s="15"/>
      <c r="F573" s="43"/>
      <c r="G573" s="15"/>
      <c r="K573" s="16"/>
      <c r="M573" s="16"/>
      <c r="O573" s="16"/>
      <c r="Q573" s="16"/>
      <c r="R573" s="16"/>
    </row>
    <row r="574" spans="1:18" customFormat="1" x14ac:dyDescent="0.35">
      <c r="A574" s="113">
        <v>45365</v>
      </c>
      <c r="B574" s="112" t="s">
        <v>65</v>
      </c>
      <c r="C574" s="15" t="s">
        <v>37</v>
      </c>
      <c r="D574" s="1" t="s">
        <v>13</v>
      </c>
      <c r="E574" s="1" t="s">
        <v>33</v>
      </c>
      <c r="F574" s="69">
        <v>2024</v>
      </c>
      <c r="G574" s="2" t="s">
        <v>222</v>
      </c>
      <c r="H574" s="1" t="s">
        <v>52</v>
      </c>
      <c r="I574" s="1"/>
      <c r="J574" s="1"/>
      <c r="K574" s="3">
        <v>3003</v>
      </c>
      <c r="L574" s="1" t="s">
        <v>38</v>
      </c>
      <c r="M574" s="3"/>
      <c r="N574" s="1"/>
      <c r="O574" s="3"/>
      <c r="P574" s="1"/>
      <c r="Q574" s="3">
        <v>1700675</v>
      </c>
      <c r="R574" s="16"/>
    </row>
    <row r="575" spans="1:18" customFormat="1" x14ac:dyDescent="0.35">
      <c r="B575" s="15"/>
      <c r="C575" s="15"/>
      <c r="D575" s="1" t="s">
        <v>208</v>
      </c>
      <c r="E575" s="1" t="s">
        <v>33</v>
      </c>
      <c r="F575" s="69">
        <v>2024</v>
      </c>
      <c r="G575" s="2" t="s">
        <v>222</v>
      </c>
      <c r="H575" s="1" t="s">
        <v>52</v>
      </c>
      <c r="I575" s="1"/>
      <c r="J575" s="1"/>
      <c r="K575" s="3">
        <v>850</v>
      </c>
      <c r="L575" s="1" t="s">
        <v>38</v>
      </c>
      <c r="M575" s="3"/>
      <c r="N575" s="1"/>
      <c r="O575" s="3"/>
      <c r="P575" s="1"/>
      <c r="Q575" s="3">
        <v>1700675</v>
      </c>
      <c r="R575" s="16"/>
    </row>
    <row r="576" spans="1:18" customFormat="1" x14ac:dyDescent="0.35">
      <c r="B576" s="15"/>
      <c r="C576" s="15"/>
      <c r="F576" s="43"/>
      <c r="G576" s="15"/>
      <c r="K576" s="16"/>
      <c r="M576" s="16"/>
      <c r="O576" s="16"/>
      <c r="Q576" s="16"/>
      <c r="R576" s="16"/>
    </row>
    <row r="577" spans="1:18" customFormat="1" x14ac:dyDescent="0.35">
      <c r="A577" s="113">
        <v>45365</v>
      </c>
      <c r="B577" s="112" t="s">
        <v>71</v>
      </c>
      <c r="C577" s="15" t="s">
        <v>37</v>
      </c>
      <c r="D577" s="1" t="s">
        <v>13</v>
      </c>
      <c r="E577" s="1" t="s">
        <v>33</v>
      </c>
      <c r="F577" s="69">
        <v>2024</v>
      </c>
      <c r="G577" s="2" t="s">
        <v>222</v>
      </c>
      <c r="H577" s="1" t="s">
        <v>52</v>
      </c>
      <c r="I577" s="1"/>
      <c r="J577" s="1"/>
      <c r="K577" s="3">
        <v>9393</v>
      </c>
      <c r="L577" s="1" t="s">
        <v>38</v>
      </c>
      <c r="M577" s="3"/>
      <c r="N577" s="1"/>
      <c r="O577" s="3"/>
      <c r="P577" s="1"/>
      <c r="Q577" s="3">
        <v>6655804</v>
      </c>
      <c r="R577" s="16"/>
    </row>
    <row r="578" spans="1:18" customFormat="1" x14ac:dyDescent="0.35">
      <c r="B578" s="15"/>
      <c r="C578" s="15"/>
      <c r="D578" s="1" t="s">
        <v>208</v>
      </c>
      <c r="E578" s="1" t="s">
        <v>33</v>
      </c>
      <c r="F578" s="69">
        <v>2024</v>
      </c>
      <c r="G578" s="2" t="s">
        <v>222</v>
      </c>
      <c r="H578" s="1" t="s">
        <v>52</v>
      </c>
      <c r="I578" s="1"/>
      <c r="J578" s="1"/>
      <c r="K578" s="3">
        <v>3618</v>
      </c>
      <c r="L578" s="1" t="s">
        <v>38</v>
      </c>
      <c r="M578" s="3"/>
      <c r="N578" s="1"/>
      <c r="O578" s="3"/>
      <c r="P578" s="1"/>
      <c r="Q578" s="3">
        <v>6655804</v>
      </c>
      <c r="R578" s="16"/>
    </row>
    <row r="580" spans="1:18" x14ac:dyDescent="0.35">
      <c r="A580" s="94" t="s">
        <v>225</v>
      </c>
      <c r="B580" t="s">
        <v>16</v>
      </c>
      <c r="C580" t="s">
        <v>37</v>
      </c>
      <c r="D580" t="s">
        <v>13</v>
      </c>
      <c r="E580" t="s">
        <v>33</v>
      </c>
      <c r="F580" t="s">
        <v>226</v>
      </c>
      <c r="G580" t="s">
        <v>91</v>
      </c>
      <c r="H580" t="s">
        <v>52</v>
      </c>
      <c r="I580"/>
      <c r="J580"/>
      <c r="K580" s="30">
        <v>2209624</v>
      </c>
      <c r="L580" t="s">
        <v>162</v>
      </c>
      <c r="M580"/>
      <c r="N580"/>
      <c r="O580"/>
      <c r="P580"/>
      <c r="Q580" s="30">
        <v>5554703</v>
      </c>
    </row>
    <row r="581" spans="1:18" x14ac:dyDescent="0.35">
      <c r="A581" s="94" t="s">
        <v>19</v>
      </c>
      <c r="B581" t="s">
        <v>19</v>
      </c>
      <c r="C581" t="s">
        <v>19</v>
      </c>
      <c r="D581" t="s">
        <v>14</v>
      </c>
      <c r="E581" t="s">
        <v>33</v>
      </c>
      <c r="F581" t="s">
        <v>226</v>
      </c>
      <c r="G581" t="s">
        <v>91</v>
      </c>
      <c r="H581" t="s">
        <v>52</v>
      </c>
      <c r="I581"/>
      <c r="J581"/>
      <c r="K581" s="30">
        <v>220967</v>
      </c>
      <c r="L581" t="s">
        <v>162</v>
      </c>
      <c r="M581"/>
      <c r="N581"/>
      <c r="O581"/>
      <c r="P581"/>
      <c r="Q581" s="30">
        <v>555474</v>
      </c>
    </row>
    <row r="582" spans="1:18" x14ac:dyDescent="0.35">
      <c r="A582" s="94" t="s">
        <v>19</v>
      </c>
      <c r="B582" t="s">
        <v>19</v>
      </c>
      <c r="C582" t="s">
        <v>19</v>
      </c>
      <c r="D582" t="s">
        <v>19</v>
      </c>
      <c r="E582" t="s">
        <v>19</v>
      </c>
      <c r="F582" t="s">
        <v>19</v>
      </c>
      <c r="G582" t="s">
        <v>19</v>
      </c>
      <c r="H582" t="s">
        <v>19</v>
      </c>
      <c r="I582"/>
      <c r="J582"/>
      <c r="K582" s="30"/>
      <c r="L582" t="s">
        <v>19</v>
      </c>
      <c r="M582"/>
      <c r="N582"/>
      <c r="O582"/>
      <c r="P582"/>
      <c r="Q582" s="30"/>
    </row>
    <row r="583" spans="1:18" x14ac:dyDescent="0.35">
      <c r="A583" s="94" t="s">
        <v>225</v>
      </c>
      <c r="B583" t="s">
        <v>16</v>
      </c>
      <c r="C583" t="s">
        <v>37</v>
      </c>
      <c r="D583" t="s">
        <v>13</v>
      </c>
      <c r="E583" t="s">
        <v>33</v>
      </c>
      <c r="F583" t="s">
        <v>226</v>
      </c>
      <c r="G583" t="s">
        <v>91</v>
      </c>
      <c r="H583" t="s">
        <v>58</v>
      </c>
      <c r="I583"/>
      <c r="J583"/>
      <c r="K583" s="30">
        <v>11244382</v>
      </c>
      <c r="L583" t="s">
        <v>162</v>
      </c>
      <c r="M583"/>
      <c r="N583"/>
      <c r="O583"/>
      <c r="P583"/>
      <c r="Q583" s="30">
        <v>20704981</v>
      </c>
    </row>
    <row r="584" spans="1:18" x14ac:dyDescent="0.35">
      <c r="A584" s="94" t="s">
        <v>19</v>
      </c>
      <c r="B584" t="s">
        <v>19</v>
      </c>
      <c r="C584" t="s">
        <v>19</v>
      </c>
      <c r="D584" t="s">
        <v>14</v>
      </c>
      <c r="E584" t="s">
        <v>33</v>
      </c>
      <c r="F584" t="s">
        <v>226</v>
      </c>
      <c r="G584" t="s">
        <v>91</v>
      </c>
      <c r="H584" t="s">
        <v>58</v>
      </c>
      <c r="I584"/>
      <c r="J584"/>
      <c r="K584" s="30">
        <v>1878414</v>
      </c>
      <c r="L584" t="s">
        <v>162</v>
      </c>
      <c r="M584"/>
      <c r="N584"/>
      <c r="O584"/>
      <c r="P584"/>
      <c r="Q584" s="30">
        <v>2929581</v>
      </c>
    </row>
    <row r="585" spans="1:18" x14ac:dyDescent="0.35">
      <c r="A585" s="94" t="s">
        <v>19</v>
      </c>
      <c r="B585" t="s">
        <v>19</v>
      </c>
      <c r="C585" t="s">
        <v>19</v>
      </c>
      <c r="D585" t="s">
        <v>19</v>
      </c>
      <c r="E585" t="s">
        <v>19</v>
      </c>
      <c r="F585" t="s">
        <v>19</v>
      </c>
      <c r="G585" t="s">
        <v>19</v>
      </c>
      <c r="H585" t="s">
        <v>19</v>
      </c>
      <c r="I585"/>
      <c r="J585"/>
      <c r="K585" s="30"/>
      <c r="L585" t="s">
        <v>19</v>
      </c>
      <c r="M585"/>
      <c r="N585"/>
      <c r="O585"/>
      <c r="P585"/>
      <c r="Q585" s="30"/>
    </row>
    <row r="586" spans="1:18" x14ac:dyDescent="0.35">
      <c r="A586" s="94" t="s">
        <v>225</v>
      </c>
      <c r="B586" t="s">
        <v>16</v>
      </c>
      <c r="C586" t="s">
        <v>37</v>
      </c>
      <c r="D586" t="s">
        <v>13</v>
      </c>
      <c r="E586" t="s">
        <v>33</v>
      </c>
      <c r="F586" t="s">
        <v>226</v>
      </c>
      <c r="G586" t="s">
        <v>91</v>
      </c>
      <c r="H586" t="s">
        <v>54</v>
      </c>
      <c r="I586"/>
      <c r="J586"/>
      <c r="K586" s="30">
        <v>3362630</v>
      </c>
      <c r="L586" t="s">
        <v>162</v>
      </c>
      <c r="M586"/>
      <c r="N586"/>
      <c r="O586"/>
      <c r="P586"/>
      <c r="Q586" s="30">
        <v>5802796</v>
      </c>
    </row>
    <row r="587" spans="1:18" x14ac:dyDescent="0.35">
      <c r="A587" s="94" t="s">
        <v>19</v>
      </c>
      <c r="B587" t="s">
        <v>19</v>
      </c>
      <c r="C587" t="s">
        <v>19</v>
      </c>
      <c r="D587" t="s">
        <v>14</v>
      </c>
      <c r="E587" t="s">
        <v>33</v>
      </c>
      <c r="F587" t="s">
        <v>226</v>
      </c>
      <c r="G587" t="s">
        <v>91</v>
      </c>
      <c r="H587" t="s">
        <v>54</v>
      </c>
      <c r="I587"/>
      <c r="J587"/>
      <c r="K587" s="30">
        <v>455600</v>
      </c>
      <c r="L587" t="s">
        <v>162</v>
      </c>
      <c r="M587"/>
      <c r="N587"/>
      <c r="O587"/>
      <c r="P587"/>
      <c r="Q587" s="30">
        <v>759056</v>
      </c>
    </row>
    <row r="588" spans="1:18" x14ac:dyDescent="0.35">
      <c r="A588" s="94" t="s">
        <v>19</v>
      </c>
      <c r="B588" t="s">
        <v>19</v>
      </c>
      <c r="C588" t="s">
        <v>19</v>
      </c>
      <c r="D588" t="s">
        <v>19</v>
      </c>
      <c r="E588" t="s">
        <v>19</v>
      </c>
      <c r="F588" t="s">
        <v>19</v>
      </c>
      <c r="G588" t="s">
        <v>19</v>
      </c>
      <c r="H588" t="s">
        <v>19</v>
      </c>
      <c r="I588"/>
      <c r="J588"/>
      <c r="K588" s="30"/>
      <c r="L588" t="s">
        <v>19</v>
      </c>
      <c r="M588"/>
      <c r="N588"/>
      <c r="O588"/>
      <c r="P588"/>
      <c r="Q588" s="30"/>
    </row>
    <row r="589" spans="1:18" x14ac:dyDescent="0.35">
      <c r="A589" s="94" t="s">
        <v>225</v>
      </c>
      <c r="B589" t="s">
        <v>16</v>
      </c>
      <c r="C589" t="s">
        <v>37</v>
      </c>
      <c r="D589" t="s">
        <v>13</v>
      </c>
      <c r="E589" t="s">
        <v>33</v>
      </c>
      <c r="F589" t="s">
        <v>226</v>
      </c>
      <c r="G589" t="s">
        <v>91</v>
      </c>
      <c r="H589" t="s">
        <v>60</v>
      </c>
      <c r="I589"/>
      <c r="J589"/>
      <c r="K589" s="30">
        <v>2747292</v>
      </c>
      <c r="L589" t="s">
        <v>162</v>
      </c>
      <c r="M589"/>
      <c r="N589"/>
      <c r="O589"/>
      <c r="P589"/>
      <c r="Q589" s="30">
        <v>5287047</v>
      </c>
    </row>
    <row r="590" spans="1:18" x14ac:dyDescent="0.35">
      <c r="A590" s="94" t="s">
        <v>19</v>
      </c>
      <c r="B590" t="s">
        <v>19</v>
      </c>
      <c r="C590" t="s">
        <v>19</v>
      </c>
      <c r="D590" t="s">
        <v>14</v>
      </c>
      <c r="E590" t="s">
        <v>33</v>
      </c>
      <c r="F590" t="s">
        <v>226</v>
      </c>
      <c r="G590" t="s">
        <v>91</v>
      </c>
      <c r="H590" t="s">
        <v>60</v>
      </c>
      <c r="I590"/>
      <c r="J590"/>
      <c r="K590" s="30">
        <v>399326</v>
      </c>
      <c r="L590" t="s">
        <v>162</v>
      </c>
      <c r="M590"/>
      <c r="N590"/>
      <c r="O590"/>
      <c r="P590"/>
      <c r="Q590" s="30">
        <v>710571</v>
      </c>
    </row>
    <row r="591" spans="1:18" x14ac:dyDescent="0.35">
      <c r="A591" s="94" t="s">
        <v>19</v>
      </c>
      <c r="B591" t="s">
        <v>19</v>
      </c>
      <c r="C591" t="s">
        <v>19</v>
      </c>
      <c r="D591" t="s">
        <v>19</v>
      </c>
      <c r="E591" t="s">
        <v>19</v>
      </c>
      <c r="F591" t="s">
        <v>19</v>
      </c>
      <c r="G591" t="s">
        <v>19</v>
      </c>
      <c r="H591" t="s">
        <v>19</v>
      </c>
      <c r="I591"/>
      <c r="J591"/>
      <c r="K591" s="30"/>
      <c r="L591" t="s">
        <v>19</v>
      </c>
      <c r="M591"/>
      <c r="N591"/>
      <c r="O591"/>
      <c r="P591"/>
      <c r="Q591" s="30"/>
    </row>
    <row r="592" spans="1:18" x14ac:dyDescent="0.35">
      <c r="A592" s="94" t="s">
        <v>225</v>
      </c>
      <c r="B592" t="s">
        <v>32</v>
      </c>
      <c r="C592" t="s">
        <v>37</v>
      </c>
      <c r="D592" t="s">
        <v>13</v>
      </c>
      <c r="E592" t="s">
        <v>33</v>
      </c>
      <c r="F592" t="s">
        <v>226</v>
      </c>
      <c r="G592" t="s">
        <v>91</v>
      </c>
      <c r="H592" t="s">
        <v>52</v>
      </c>
      <c r="I592"/>
      <c r="J592"/>
      <c r="K592" s="30">
        <v>3786894</v>
      </c>
      <c r="L592" t="s">
        <v>162</v>
      </c>
      <c r="M592"/>
      <c r="N592"/>
      <c r="O592"/>
      <c r="P592"/>
      <c r="Q592" s="30">
        <v>9130276</v>
      </c>
    </row>
    <row r="593" spans="1:17" x14ac:dyDescent="0.35">
      <c r="A593" s="94" t="s">
        <v>19</v>
      </c>
      <c r="B593" t="s">
        <v>19</v>
      </c>
      <c r="C593" t="s">
        <v>19</v>
      </c>
      <c r="D593" t="s">
        <v>14</v>
      </c>
      <c r="E593" t="s">
        <v>33</v>
      </c>
      <c r="F593" t="s">
        <v>226</v>
      </c>
      <c r="G593" t="s">
        <v>91</v>
      </c>
      <c r="H593" t="s">
        <v>52</v>
      </c>
      <c r="I593"/>
      <c r="J593"/>
      <c r="K593" s="30">
        <v>396125</v>
      </c>
      <c r="L593" t="s">
        <v>162</v>
      </c>
      <c r="M593"/>
      <c r="N593"/>
      <c r="O593"/>
      <c r="P593"/>
      <c r="Q593" s="30">
        <v>931801</v>
      </c>
    </row>
    <row r="594" spans="1:17" x14ac:dyDescent="0.35">
      <c r="A594" s="94" t="s">
        <v>19</v>
      </c>
      <c r="B594" t="s">
        <v>19</v>
      </c>
      <c r="C594" t="s">
        <v>19</v>
      </c>
      <c r="D594" t="s">
        <v>19</v>
      </c>
      <c r="E594" t="s">
        <v>19</v>
      </c>
      <c r="F594" t="s">
        <v>19</v>
      </c>
      <c r="G594" t="s">
        <v>19</v>
      </c>
      <c r="H594" t="s">
        <v>19</v>
      </c>
      <c r="I594"/>
      <c r="J594"/>
      <c r="K594" s="30"/>
      <c r="L594" t="s">
        <v>19</v>
      </c>
      <c r="M594"/>
      <c r="N594"/>
      <c r="O594"/>
      <c r="P594"/>
      <c r="Q594" s="30"/>
    </row>
    <row r="595" spans="1:17" x14ac:dyDescent="0.35">
      <c r="A595" s="94" t="s">
        <v>225</v>
      </c>
      <c r="B595" t="s">
        <v>32</v>
      </c>
      <c r="C595" t="s">
        <v>37</v>
      </c>
      <c r="D595" t="s">
        <v>13</v>
      </c>
      <c r="E595" t="s">
        <v>33</v>
      </c>
      <c r="F595" t="s">
        <v>226</v>
      </c>
      <c r="G595" t="s">
        <v>91</v>
      </c>
      <c r="H595" t="s">
        <v>58</v>
      </c>
      <c r="I595"/>
      <c r="J595"/>
      <c r="K595" s="30">
        <v>11593035</v>
      </c>
      <c r="L595" t="s">
        <v>162</v>
      </c>
      <c r="M595"/>
      <c r="N595"/>
      <c r="O595"/>
      <c r="P595"/>
      <c r="Q595" s="30">
        <v>21298543</v>
      </c>
    </row>
    <row r="596" spans="1:17" x14ac:dyDescent="0.35">
      <c r="A596" s="94" t="s">
        <v>19</v>
      </c>
      <c r="B596" t="s">
        <v>19</v>
      </c>
      <c r="C596" t="s">
        <v>19</v>
      </c>
      <c r="D596" t="s">
        <v>14</v>
      </c>
      <c r="E596" t="s">
        <v>33</v>
      </c>
      <c r="F596" t="s">
        <v>226</v>
      </c>
      <c r="G596" t="s">
        <v>91</v>
      </c>
      <c r="H596" t="s">
        <v>58</v>
      </c>
      <c r="I596"/>
      <c r="J596"/>
      <c r="K596" s="30">
        <v>1818361</v>
      </c>
      <c r="L596" t="s">
        <v>162</v>
      </c>
      <c r="M596"/>
      <c r="N596"/>
      <c r="O596"/>
      <c r="P596"/>
      <c r="Q596" s="30">
        <v>2992885</v>
      </c>
    </row>
    <row r="597" spans="1:17" x14ac:dyDescent="0.35">
      <c r="A597" s="94" t="s">
        <v>19</v>
      </c>
      <c r="B597" t="s">
        <v>19</v>
      </c>
      <c r="C597" t="s">
        <v>19</v>
      </c>
      <c r="D597" t="s">
        <v>19</v>
      </c>
      <c r="E597" t="s">
        <v>19</v>
      </c>
      <c r="F597" t="s">
        <v>19</v>
      </c>
      <c r="G597" t="s">
        <v>19</v>
      </c>
      <c r="H597" t="s">
        <v>19</v>
      </c>
      <c r="I597"/>
      <c r="J597"/>
      <c r="K597" s="30"/>
      <c r="L597" t="s">
        <v>19</v>
      </c>
      <c r="M597"/>
      <c r="N597"/>
      <c r="O597"/>
      <c r="P597"/>
      <c r="Q597" s="30"/>
    </row>
    <row r="598" spans="1:17" x14ac:dyDescent="0.35">
      <c r="A598" s="94" t="s">
        <v>225</v>
      </c>
      <c r="B598" t="s">
        <v>32</v>
      </c>
      <c r="C598" t="s">
        <v>37</v>
      </c>
      <c r="D598" t="s">
        <v>13</v>
      </c>
      <c r="E598" t="s">
        <v>33</v>
      </c>
      <c r="F598" t="s">
        <v>226</v>
      </c>
      <c r="G598" t="s">
        <v>91</v>
      </c>
      <c r="H598" t="s">
        <v>54</v>
      </c>
      <c r="I598"/>
      <c r="J598"/>
      <c r="K598" s="30">
        <v>1865100</v>
      </c>
      <c r="L598" t="s">
        <v>162</v>
      </c>
      <c r="M598"/>
      <c r="N598"/>
      <c r="O598"/>
      <c r="P598"/>
      <c r="Q598" s="30">
        <v>3281518</v>
      </c>
    </row>
    <row r="599" spans="1:17" x14ac:dyDescent="0.35">
      <c r="A599" s="94" t="s">
        <v>19</v>
      </c>
      <c r="B599" t="s">
        <v>19</v>
      </c>
      <c r="C599" t="s">
        <v>19</v>
      </c>
      <c r="D599" t="s">
        <v>14</v>
      </c>
      <c r="E599" t="s">
        <v>33</v>
      </c>
      <c r="F599" t="s">
        <v>226</v>
      </c>
      <c r="G599" t="s">
        <v>91</v>
      </c>
      <c r="H599" t="s">
        <v>54</v>
      </c>
      <c r="I599"/>
      <c r="J599"/>
      <c r="K599" s="30">
        <v>318925</v>
      </c>
      <c r="L599" t="s">
        <v>162</v>
      </c>
      <c r="M599"/>
      <c r="N599"/>
      <c r="O599"/>
      <c r="P599"/>
      <c r="Q599" s="30">
        <v>551621</v>
      </c>
    </row>
    <row r="600" spans="1:17" x14ac:dyDescent="0.35">
      <c r="A600" s="94" t="s">
        <v>19</v>
      </c>
      <c r="B600" t="s">
        <v>19</v>
      </c>
      <c r="C600" t="s">
        <v>19</v>
      </c>
      <c r="D600" t="s">
        <v>19</v>
      </c>
      <c r="E600" t="s">
        <v>19</v>
      </c>
      <c r="F600" t="s">
        <v>19</v>
      </c>
      <c r="G600" t="s">
        <v>19</v>
      </c>
      <c r="H600" t="s">
        <v>19</v>
      </c>
      <c r="I600"/>
      <c r="J600"/>
      <c r="K600" s="30"/>
      <c r="L600" t="s">
        <v>19</v>
      </c>
      <c r="M600"/>
      <c r="N600"/>
      <c r="O600"/>
      <c r="P600"/>
      <c r="Q600" s="30"/>
    </row>
    <row r="601" spans="1:17" x14ac:dyDescent="0.35">
      <c r="A601" s="94" t="s">
        <v>225</v>
      </c>
      <c r="B601" t="s">
        <v>32</v>
      </c>
      <c r="C601" t="s">
        <v>37</v>
      </c>
      <c r="D601" t="s">
        <v>13</v>
      </c>
      <c r="E601" t="s">
        <v>33</v>
      </c>
      <c r="F601" t="s">
        <v>226</v>
      </c>
      <c r="G601" t="s">
        <v>91</v>
      </c>
      <c r="H601" t="s">
        <v>60</v>
      </c>
      <c r="I601"/>
      <c r="J601"/>
      <c r="K601" s="30">
        <v>3472436</v>
      </c>
      <c r="L601" t="s">
        <v>162</v>
      </c>
      <c r="M601"/>
      <c r="N601"/>
      <c r="O601"/>
      <c r="P601"/>
      <c r="Q601" s="30">
        <v>6558440</v>
      </c>
    </row>
    <row r="602" spans="1:17" x14ac:dyDescent="0.35">
      <c r="A602" s="94" t="s">
        <v>19</v>
      </c>
      <c r="B602" t="s">
        <v>19</v>
      </c>
      <c r="C602" t="s">
        <v>19</v>
      </c>
      <c r="D602" t="s">
        <v>14</v>
      </c>
      <c r="E602" t="s">
        <v>33</v>
      </c>
      <c r="F602" t="s">
        <v>226</v>
      </c>
      <c r="G602" t="s">
        <v>91</v>
      </c>
      <c r="H602" t="s">
        <v>60</v>
      </c>
      <c r="I602"/>
      <c r="J602"/>
      <c r="K602" s="30">
        <v>462178</v>
      </c>
      <c r="L602" t="s">
        <v>162</v>
      </c>
      <c r="M602"/>
      <c r="N602"/>
      <c r="O602"/>
      <c r="P602"/>
      <c r="Q602" s="30">
        <v>811625</v>
      </c>
    </row>
    <row r="603" spans="1:17" x14ac:dyDescent="0.35">
      <c r="A603" s="94" t="s">
        <v>19</v>
      </c>
      <c r="B603" t="s">
        <v>19</v>
      </c>
      <c r="C603" t="s">
        <v>19</v>
      </c>
      <c r="D603" t="s">
        <v>19</v>
      </c>
      <c r="E603" t="s">
        <v>19</v>
      </c>
      <c r="F603" t="s">
        <v>19</v>
      </c>
      <c r="G603" t="s">
        <v>19</v>
      </c>
      <c r="H603" t="s">
        <v>19</v>
      </c>
      <c r="I603"/>
      <c r="J603"/>
      <c r="K603" s="30"/>
      <c r="L603" t="s">
        <v>19</v>
      </c>
      <c r="M603"/>
      <c r="N603"/>
      <c r="O603"/>
      <c r="P603"/>
      <c r="Q603" s="30"/>
    </row>
    <row r="604" spans="1:17" x14ac:dyDescent="0.35">
      <c r="A604" s="94" t="s">
        <v>225</v>
      </c>
      <c r="B604" t="s">
        <v>45</v>
      </c>
      <c r="C604" t="s">
        <v>37</v>
      </c>
      <c r="D604" t="s">
        <v>13</v>
      </c>
      <c r="E604" t="s">
        <v>33</v>
      </c>
      <c r="F604" t="s">
        <v>226</v>
      </c>
      <c r="G604" t="s">
        <v>91</v>
      </c>
      <c r="H604" t="s">
        <v>52</v>
      </c>
      <c r="I604"/>
      <c r="J604"/>
      <c r="K604" s="30">
        <v>4271349</v>
      </c>
      <c r="L604" t="s">
        <v>162</v>
      </c>
      <c r="M604"/>
      <c r="N604"/>
      <c r="O604"/>
      <c r="P604"/>
      <c r="Q604" s="30">
        <v>10834139</v>
      </c>
    </row>
    <row r="605" spans="1:17" x14ac:dyDescent="0.35">
      <c r="A605" s="94" t="s">
        <v>19</v>
      </c>
      <c r="B605" t="s">
        <v>19</v>
      </c>
      <c r="C605" t="s">
        <v>19</v>
      </c>
      <c r="D605" t="s">
        <v>14</v>
      </c>
      <c r="E605" t="s">
        <v>33</v>
      </c>
      <c r="F605" t="s">
        <v>226</v>
      </c>
      <c r="G605" t="s">
        <v>91</v>
      </c>
      <c r="H605" t="s">
        <v>52</v>
      </c>
      <c r="I605"/>
      <c r="J605"/>
      <c r="K605" s="30">
        <v>433808</v>
      </c>
      <c r="L605" t="s">
        <v>162</v>
      </c>
      <c r="M605"/>
      <c r="N605"/>
      <c r="O605"/>
      <c r="P605"/>
      <c r="Q605" s="30">
        <v>1105289</v>
      </c>
    </row>
    <row r="606" spans="1:17" x14ac:dyDescent="0.35">
      <c r="A606" s="94" t="s">
        <v>19</v>
      </c>
      <c r="B606" t="s">
        <v>19</v>
      </c>
      <c r="C606" t="s">
        <v>19</v>
      </c>
      <c r="D606" t="s">
        <v>19</v>
      </c>
      <c r="E606" t="s">
        <v>19</v>
      </c>
      <c r="F606" t="s">
        <v>19</v>
      </c>
      <c r="G606" t="s">
        <v>19</v>
      </c>
      <c r="H606" t="s">
        <v>19</v>
      </c>
      <c r="I606"/>
      <c r="J606"/>
      <c r="K606" s="30"/>
      <c r="L606" t="s">
        <v>19</v>
      </c>
      <c r="M606"/>
      <c r="N606"/>
      <c r="O606"/>
      <c r="P606"/>
      <c r="Q606" s="30"/>
    </row>
    <row r="607" spans="1:17" x14ac:dyDescent="0.35">
      <c r="A607" s="94" t="s">
        <v>225</v>
      </c>
      <c r="B607" t="s">
        <v>45</v>
      </c>
      <c r="C607" t="s">
        <v>37</v>
      </c>
      <c r="D607" t="s">
        <v>13</v>
      </c>
      <c r="E607" t="s">
        <v>33</v>
      </c>
      <c r="F607" t="s">
        <v>226</v>
      </c>
      <c r="G607" t="s">
        <v>91</v>
      </c>
      <c r="H607" t="s">
        <v>58</v>
      </c>
      <c r="I607"/>
      <c r="J607"/>
      <c r="K607" s="30">
        <v>10086387</v>
      </c>
      <c r="L607" t="s">
        <v>162</v>
      </c>
      <c r="M607"/>
      <c r="N607"/>
      <c r="O607"/>
      <c r="P607"/>
      <c r="Q607" s="30">
        <v>19382783</v>
      </c>
    </row>
    <row r="608" spans="1:17" x14ac:dyDescent="0.35">
      <c r="A608" s="94" t="s">
        <v>19</v>
      </c>
      <c r="B608" t="s">
        <v>19</v>
      </c>
      <c r="C608" t="s">
        <v>19</v>
      </c>
      <c r="D608" t="s">
        <v>14</v>
      </c>
      <c r="E608" t="s">
        <v>33</v>
      </c>
      <c r="F608" t="s">
        <v>226</v>
      </c>
      <c r="G608" t="s">
        <v>91</v>
      </c>
      <c r="H608" t="s">
        <v>58</v>
      </c>
      <c r="I608"/>
      <c r="J608"/>
      <c r="K608" s="30">
        <v>1594689</v>
      </c>
      <c r="L608" t="s">
        <v>162</v>
      </c>
      <c r="M608"/>
      <c r="N608"/>
      <c r="O608"/>
      <c r="P608"/>
      <c r="Q608" s="30">
        <v>2717501</v>
      </c>
    </row>
    <row r="609" spans="1:17" x14ac:dyDescent="0.35">
      <c r="A609" s="94" t="s">
        <v>19</v>
      </c>
      <c r="B609" t="s">
        <v>19</v>
      </c>
      <c r="C609" t="s">
        <v>19</v>
      </c>
      <c r="D609" t="s">
        <v>19</v>
      </c>
      <c r="E609" t="s">
        <v>19</v>
      </c>
      <c r="F609" t="s">
        <v>19</v>
      </c>
      <c r="G609" t="s">
        <v>19</v>
      </c>
      <c r="H609" t="s">
        <v>19</v>
      </c>
      <c r="I609"/>
      <c r="J609"/>
      <c r="K609" s="30"/>
      <c r="L609" t="s">
        <v>19</v>
      </c>
      <c r="M609"/>
      <c r="N609"/>
      <c r="O609"/>
      <c r="P609"/>
      <c r="Q609" s="30"/>
    </row>
    <row r="610" spans="1:17" x14ac:dyDescent="0.35">
      <c r="A610" s="94" t="s">
        <v>225</v>
      </c>
      <c r="B610" t="s">
        <v>45</v>
      </c>
      <c r="C610" t="s">
        <v>37</v>
      </c>
      <c r="D610" t="s">
        <v>13</v>
      </c>
      <c r="E610" t="s">
        <v>33</v>
      </c>
      <c r="F610" t="s">
        <v>226</v>
      </c>
      <c r="G610" t="s">
        <v>91</v>
      </c>
      <c r="H610" t="s">
        <v>54</v>
      </c>
      <c r="I610"/>
      <c r="J610"/>
      <c r="K610" s="30">
        <v>2650096</v>
      </c>
      <c r="L610" t="s">
        <v>162</v>
      </c>
      <c r="M610"/>
      <c r="N610"/>
      <c r="O610"/>
      <c r="P610"/>
      <c r="Q610" s="30">
        <v>4965530</v>
      </c>
    </row>
    <row r="611" spans="1:17" x14ac:dyDescent="0.35">
      <c r="A611" s="94" t="s">
        <v>19</v>
      </c>
      <c r="B611" t="s">
        <v>19</v>
      </c>
      <c r="C611" t="s">
        <v>19</v>
      </c>
      <c r="D611" t="s">
        <v>14</v>
      </c>
      <c r="E611" t="s">
        <v>33</v>
      </c>
      <c r="F611" t="s">
        <v>226</v>
      </c>
      <c r="G611" t="s">
        <v>91</v>
      </c>
      <c r="H611" t="s">
        <v>54</v>
      </c>
      <c r="I611"/>
      <c r="J611"/>
      <c r="K611" s="30">
        <v>401572</v>
      </c>
      <c r="L611" t="s">
        <v>162</v>
      </c>
      <c r="M611"/>
      <c r="N611"/>
      <c r="O611"/>
      <c r="P611"/>
      <c r="Q611" s="30">
        <v>718123</v>
      </c>
    </row>
    <row r="612" spans="1:17" x14ac:dyDescent="0.35">
      <c r="A612" s="94" t="s">
        <v>19</v>
      </c>
      <c r="B612" t="s">
        <v>19</v>
      </c>
      <c r="C612" t="s">
        <v>19</v>
      </c>
      <c r="D612" t="s">
        <v>19</v>
      </c>
      <c r="E612" t="s">
        <v>19</v>
      </c>
      <c r="F612" t="s">
        <v>19</v>
      </c>
      <c r="G612" t="s">
        <v>19</v>
      </c>
      <c r="H612" t="s">
        <v>19</v>
      </c>
      <c r="I612"/>
      <c r="J612"/>
      <c r="K612" s="30"/>
      <c r="L612" t="s">
        <v>19</v>
      </c>
      <c r="M612"/>
      <c r="N612"/>
      <c r="O612"/>
      <c r="P612"/>
      <c r="Q612" s="30"/>
    </row>
    <row r="613" spans="1:17" x14ac:dyDescent="0.35">
      <c r="A613" s="94" t="s">
        <v>225</v>
      </c>
      <c r="B613" t="s">
        <v>45</v>
      </c>
      <c r="C613" t="s">
        <v>37</v>
      </c>
      <c r="D613" t="s">
        <v>13</v>
      </c>
      <c r="E613" t="s">
        <v>33</v>
      </c>
      <c r="F613" t="s">
        <v>226</v>
      </c>
      <c r="G613" t="s">
        <v>91</v>
      </c>
      <c r="H613" t="s">
        <v>60</v>
      </c>
      <c r="I613"/>
      <c r="J613"/>
      <c r="K613" s="30">
        <v>3552068</v>
      </c>
      <c r="L613" t="s">
        <v>162</v>
      </c>
      <c r="M613"/>
      <c r="N613"/>
      <c r="O613"/>
      <c r="P613"/>
      <c r="Q613" s="30">
        <v>7875607</v>
      </c>
    </row>
    <row r="614" spans="1:17" x14ac:dyDescent="0.35">
      <c r="A614" s="94" t="s">
        <v>19</v>
      </c>
      <c r="B614" t="s">
        <v>19</v>
      </c>
      <c r="C614" t="s">
        <v>19</v>
      </c>
      <c r="D614" t="s">
        <v>14</v>
      </c>
      <c r="E614" t="s">
        <v>33</v>
      </c>
      <c r="F614" t="s">
        <v>226</v>
      </c>
      <c r="G614" t="s">
        <v>91</v>
      </c>
      <c r="H614" t="s">
        <v>60</v>
      </c>
      <c r="I614"/>
      <c r="J614"/>
      <c r="K614" s="30">
        <v>639469</v>
      </c>
      <c r="L614" t="s">
        <v>162</v>
      </c>
      <c r="M614"/>
      <c r="N614"/>
      <c r="O614"/>
      <c r="P614"/>
      <c r="Q614" s="30">
        <v>1109247</v>
      </c>
    </row>
    <row r="615" spans="1:17" x14ac:dyDescent="0.35">
      <c r="A615" s="94" t="s">
        <v>19</v>
      </c>
      <c r="B615" t="s">
        <v>19</v>
      </c>
      <c r="C615" t="s">
        <v>19</v>
      </c>
      <c r="D615" t="s">
        <v>19</v>
      </c>
      <c r="E615" t="s">
        <v>19</v>
      </c>
      <c r="F615" t="s">
        <v>19</v>
      </c>
      <c r="G615" t="s">
        <v>19</v>
      </c>
      <c r="H615" t="s">
        <v>19</v>
      </c>
      <c r="I615"/>
      <c r="J615"/>
      <c r="K615" s="30"/>
      <c r="L615" t="s">
        <v>19</v>
      </c>
      <c r="M615"/>
      <c r="N615"/>
      <c r="O615"/>
      <c r="P615"/>
      <c r="Q615" s="30"/>
    </row>
    <row r="616" spans="1:17" x14ac:dyDescent="0.35">
      <c r="A616" s="94" t="s">
        <v>225</v>
      </c>
      <c r="B616" t="s">
        <v>48</v>
      </c>
      <c r="C616" t="s">
        <v>37</v>
      </c>
      <c r="D616" t="s">
        <v>13</v>
      </c>
      <c r="E616" t="s">
        <v>33</v>
      </c>
      <c r="F616" t="s">
        <v>226</v>
      </c>
      <c r="G616" t="s">
        <v>91</v>
      </c>
      <c r="H616" t="s">
        <v>52</v>
      </c>
      <c r="I616"/>
      <c r="J616"/>
      <c r="K616" s="30">
        <v>5059751</v>
      </c>
      <c r="L616" t="s">
        <v>162</v>
      </c>
      <c r="M616"/>
      <c r="N616"/>
      <c r="O616"/>
      <c r="P616"/>
      <c r="Q616" s="30">
        <v>13472347</v>
      </c>
    </row>
    <row r="617" spans="1:17" x14ac:dyDescent="0.35">
      <c r="A617" s="94" t="s">
        <v>19</v>
      </c>
      <c r="B617" t="s">
        <v>19</v>
      </c>
      <c r="C617" t="s">
        <v>19</v>
      </c>
      <c r="D617" t="s">
        <v>14</v>
      </c>
      <c r="E617" t="s">
        <v>33</v>
      </c>
      <c r="F617" t="s">
        <v>226</v>
      </c>
      <c r="G617" t="s">
        <v>91</v>
      </c>
      <c r="H617" t="s">
        <v>52</v>
      </c>
      <c r="I617"/>
      <c r="J617"/>
      <c r="K617" s="30">
        <v>518071</v>
      </c>
      <c r="L617" t="s">
        <v>162</v>
      </c>
      <c r="M617"/>
      <c r="N617"/>
      <c r="O617"/>
      <c r="P617"/>
      <c r="Q617" s="30">
        <v>1378564</v>
      </c>
    </row>
    <row r="618" spans="1:17" x14ac:dyDescent="0.35">
      <c r="A618" s="94" t="s">
        <v>19</v>
      </c>
      <c r="B618" t="s">
        <v>19</v>
      </c>
      <c r="C618" t="s">
        <v>19</v>
      </c>
      <c r="D618" t="s">
        <v>19</v>
      </c>
      <c r="E618" t="s">
        <v>19</v>
      </c>
      <c r="F618" t="s">
        <v>19</v>
      </c>
      <c r="G618" t="s">
        <v>19</v>
      </c>
      <c r="H618" t="s">
        <v>19</v>
      </c>
      <c r="I618"/>
      <c r="J618"/>
      <c r="K618" s="30"/>
      <c r="L618" t="s">
        <v>19</v>
      </c>
      <c r="M618"/>
      <c r="N618"/>
      <c r="O618"/>
      <c r="P618"/>
      <c r="Q618" s="30"/>
    </row>
    <row r="619" spans="1:17" x14ac:dyDescent="0.35">
      <c r="A619" s="94" t="s">
        <v>225</v>
      </c>
      <c r="B619" t="s">
        <v>48</v>
      </c>
      <c r="C619" t="s">
        <v>37</v>
      </c>
      <c r="D619" t="s">
        <v>13</v>
      </c>
      <c r="E619" t="s">
        <v>33</v>
      </c>
      <c r="F619" t="s">
        <v>226</v>
      </c>
      <c r="G619" t="s">
        <v>91</v>
      </c>
      <c r="H619" t="s">
        <v>58</v>
      </c>
      <c r="I619"/>
      <c r="J619"/>
      <c r="K619" s="30">
        <v>10647020</v>
      </c>
      <c r="L619" t="s">
        <v>162</v>
      </c>
      <c r="M619"/>
      <c r="N619"/>
      <c r="O619"/>
      <c r="P619"/>
      <c r="Q619" s="30">
        <v>21063326</v>
      </c>
    </row>
    <row r="620" spans="1:17" x14ac:dyDescent="0.35">
      <c r="A620" s="94" t="s">
        <v>19</v>
      </c>
      <c r="B620" t="s">
        <v>19</v>
      </c>
      <c r="C620" t="s">
        <v>19</v>
      </c>
      <c r="D620" t="s">
        <v>14</v>
      </c>
      <c r="E620" t="s">
        <v>33</v>
      </c>
      <c r="F620" t="s">
        <v>226</v>
      </c>
      <c r="G620" t="s">
        <v>91</v>
      </c>
      <c r="H620" t="s">
        <v>58</v>
      </c>
      <c r="I620"/>
      <c r="J620"/>
      <c r="K620" s="30">
        <v>1607851</v>
      </c>
      <c r="L620" t="s">
        <v>162</v>
      </c>
      <c r="M620"/>
      <c r="N620"/>
      <c r="O620"/>
      <c r="P620"/>
      <c r="Q620" s="30">
        <v>2799960</v>
      </c>
    </row>
    <row r="621" spans="1:17" x14ac:dyDescent="0.35">
      <c r="A621" s="94" t="s">
        <v>19</v>
      </c>
      <c r="B621" t="s">
        <v>19</v>
      </c>
      <c r="C621" t="s">
        <v>19</v>
      </c>
      <c r="D621" t="s">
        <v>19</v>
      </c>
      <c r="E621" t="s">
        <v>19</v>
      </c>
      <c r="F621" t="s">
        <v>19</v>
      </c>
      <c r="G621" t="s">
        <v>19</v>
      </c>
      <c r="H621" t="s">
        <v>19</v>
      </c>
      <c r="I621"/>
      <c r="J621"/>
      <c r="K621" s="30"/>
      <c r="L621" t="s">
        <v>19</v>
      </c>
      <c r="M621"/>
      <c r="N621"/>
      <c r="O621"/>
      <c r="P621"/>
      <c r="Q621" s="30"/>
    </row>
    <row r="622" spans="1:17" x14ac:dyDescent="0.35">
      <c r="A622" s="94" t="s">
        <v>225</v>
      </c>
      <c r="B622" t="s">
        <v>48</v>
      </c>
      <c r="C622" t="s">
        <v>37</v>
      </c>
      <c r="D622" t="s">
        <v>13</v>
      </c>
      <c r="E622" t="s">
        <v>33</v>
      </c>
      <c r="F622" t="s">
        <v>226</v>
      </c>
      <c r="G622" t="s">
        <v>91</v>
      </c>
      <c r="H622" t="s">
        <v>54</v>
      </c>
      <c r="I622"/>
      <c r="J622"/>
      <c r="K622" s="30">
        <v>3803389</v>
      </c>
      <c r="L622" t="s">
        <v>162</v>
      </c>
      <c r="M622"/>
      <c r="N622"/>
      <c r="O622"/>
      <c r="P622"/>
      <c r="Q622" s="30">
        <v>7708212</v>
      </c>
    </row>
    <row r="623" spans="1:17" x14ac:dyDescent="0.35">
      <c r="A623" s="94" t="s">
        <v>19</v>
      </c>
      <c r="B623" t="s">
        <v>19</v>
      </c>
      <c r="C623" t="s">
        <v>19</v>
      </c>
      <c r="D623" t="s">
        <v>14</v>
      </c>
      <c r="E623" t="s">
        <v>33</v>
      </c>
      <c r="F623" t="s">
        <v>226</v>
      </c>
      <c r="G623" t="s">
        <v>91</v>
      </c>
      <c r="H623" t="s">
        <v>54</v>
      </c>
      <c r="I623"/>
      <c r="J623"/>
      <c r="K623" s="30">
        <v>408085</v>
      </c>
      <c r="L623" t="s">
        <v>162</v>
      </c>
      <c r="M623"/>
      <c r="N623"/>
      <c r="O623"/>
      <c r="P623"/>
      <c r="Q623" s="30">
        <v>825996</v>
      </c>
    </row>
    <row r="624" spans="1:17" x14ac:dyDescent="0.35">
      <c r="A624" s="94" t="s">
        <v>19</v>
      </c>
      <c r="B624" t="s">
        <v>19</v>
      </c>
      <c r="C624" t="s">
        <v>19</v>
      </c>
      <c r="D624" t="s">
        <v>19</v>
      </c>
      <c r="E624" t="s">
        <v>19</v>
      </c>
      <c r="F624" t="s">
        <v>19</v>
      </c>
      <c r="G624" t="s">
        <v>19</v>
      </c>
      <c r="H624" t="s">
        <v>19</v>
      </c>
      <c r="I624"/>
      <c r="J624"/>
      <c r="K624" s="30"/>
      <c r="L624" t="s">
        <v>19</v>
      </c>
      <c r="M624"/>
      <c r="N624"/>
      <c r="O624"/>
      <c r="P624"/>
      <c r="Q624" s="30"/>
    </row>
    <row r="625" spans="1:17" x14ac:dyDescent="0.35">
      <c r="A625" s="94" t="s">
        <v>225</v>
      </c>
      <c r="B625" t="s">
        <v>48</v>
      </c>
      <c r="C625" t="s">
        <v>37</v>
      </c>
      <c r="D625" t="s">
        <v>13</v>
      </c>
      <c r="E625" t="s">
        <v>33</v>
      </c>
      <c r="F625" t="s">
        <v>226</v>
      </c>
      <c r="G625" t="s">
        <v>91</v>
      </c>
      <c r="H625" t="s">
        <v>60</v>
      </c>
      <c r="I625"/>
      <c r="J625"/>
      <c r="K625" s="30">
        <v>3980072</v>
      </c>
      <c r="L625" t="s">
        <v>162</v>
      </c>
      <c r="M625"/>
      <c r="N625"/>
      <c r="O625"/>
      <c r="P625"/>
      <c r="Q625" s="30">
        <v>12079562</v>
      </c>
    </row>
    <row r="626" spans="1:17" x14ac:dyDescent="0.35">
      <c r="A626" s="94" t="s">
        <v>19</v>
      </c>
      <c r="B626" t="s">
        <v>19</v>
      </c>
      <c r="C626" t="s">
        <v>19</v>
      </c>
      <c r="D626" t="s">
        <v>14</v>
      </c>
      <c r="E626" t="s">
        <v>33</v>
      </c>
      <c r="F626" t="s">
        <v>226</v>
      </c>
      <c r="G626" t="s">
        <v>91</v>
      </c>
      <c r="H626" t="s">
        <v>60</v>
      </c>
      <c r="I626"/>
      <c r="J626"/>
      <c r="K626" s="30">
        <v>552842</v>
      </c>
      <c r="L626" t="s">
        <v>162</v>
      </c>
      <c r="M626"/>
      <c r="N626"/>
      <c r="O626"/>
      <c r="P626"/>
      <c r="Q626" s="30">
        <v>1008032</v>
      </c>
    </row>
    <row r="627" spans="1:17" x14ac:dyDescent="0.35">
      <c r="A627" s="94" t="s">
        <v>19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/>
      <c r="J627"/>
      <c r="K627" s="30"/>
      <c r="L627" t="s">
        <v>19</v>
      </c>
      <c r="M627"/>
      <c r="N627"/>
      <c r="O627"/>
      <c r="P627"/>
      <c r="Q627" s="30"/>
    </row>
    <row r="628" spans="1:17" x14ac:dyDescent="0.35">
      <c r="A628" s="94" t="s">
        <v>225</v>
      </c>
      <c r="B628" t="s">
        <v>51</v>
      </c>
      <c r="C628" t="s">
        <v>37</v>
      </c>
      <c r="D628" t="s">
        <v>13</v>
      </c>
      <c r="E628" t="s">
        <v>33</v>
      </c>
      <c r="F628" t="s">
        <v>226</v>
      </c>
      <c r="G628" t="s">
        <v>91</v>
      </c>
      <c r="H628" t="s">
        <v>52</v>
      </c>
      <c r="I628"/>
      <c r="J628"/>
      <c r="K628" s="30">
        <v>7809632</v>
      </c>
      <c r="L628" t="s">
        <v>162</v>
      </c>
      <c r="M628"/>
      <c r="N628"/>
      <c r="O628"/>
      <c r="P628"/>
      <c r="Q628" s="30">
        <v>21112643</v>
      </c>
    </row>
    <row r="629" spans="1:17" x14ac:dyDescent="0.35">
      <c r="A629" s="94" t="s">
        <v>19</v>
      </c>
      <c r="B629" t="s">
        <v>19</v>
      </c>
      <c r="C629" t="s">
        <v>19</v>
      </c>
      <c r="D629" t="s">
        <v>14</v>
      </c>
      <c r="E629" t="s">
        <v>33</v>
      </c>
      <c r="F629" t="s">
        <v>226</v>
      </c>
      <c r="G629" t="s">
        <v>91</v>
      </c>
      <c r="H629" t="s">
        <v>52</v>
      </c>
      <c r="I629"/>
      <c r="J629"/>
      <c r="K629" s="30">
        <v>806825</v>
      </c>
      <c r="L629" t="s">
        <v>162</v>
      </c>
      <c r="M629"/>
      <c r="N629"/>
      <c r="O629"/>
      <c r="P629"/>
      <c r="Q629" s="30">
        <v>2148441</v>
      </c>
    </row>
    <row r="630" spans="1:17" x14ac:dyDescent="0.35">
      <c r="A630" s="94" t="s">
        <v>19</v>
      </c>
      <c r="B630" t="s">
        <v>19</v>
      </c>
      <c r="C630" t="s">
        <v>19</v>
      </c>
      <c r="D630" t="s">
        <v>19</v>
      </c>
      <c r="E630" t="s">
        <v>19</v>
      </c>
      <c r="F630" t="s">
        <v>19</v>
      </c>
      <c r="G630" t="s">
        <v>19</v>
      </c>
      <c r="H630" t="s">
        <v>19</v>
      </c>
      <c r="I630"/>
      <c r="J630"/>
      <c r="K630" s="30"/>
      <c r="L630" t="s">
        <v>19</v>
      </c>
      <c r="M630"/>
      <c r="N630"/>
      <c r="O630"/>
      <c r="P630"/>
      <c r="Q630" s="30"/>
    </row>
    <row r="631" spans="1:17" x14ac:dyDescent="0.35">
      <c r="A631" s="94" t="s">
        <v>225</v>
      </c>
      <c r="B631" t="s">
        <v>51</v>
      </c>
      <c r="C631" t="s">
        <v>37</v>
      </c>
      <c r="D631" t="s">
        <v>13</v>
      </c>
      <c r="E631" t="s">
        <v>33</v>
      </c>
      <c r="F631" t="s">
        <v>226</v>
      </c>
      <c r="G631" t="s">
        <v>91</v>
      </c>
      <c r="H631" t="s">
        <v>58</v>
      </c>
      <c r="I631"/>
      <c r="J631"/>
      <c r="K631" s="30">
        <v>12602134</v>
      </c>
      <c r="L631" t="s">
        <v>162</v>
      </c>
      <c r="M631"/>
      <c r="N631"/>
      <c r="O631"/>
      <c r="P631"/>
      <c r="Q631" s="30">
        <v>27710315</v>
      </c>
    </row>
    <row r="632" spans="1:17" x14ac:dyDescent="0.35">
      <c r="A632" s="94" t="s">
        <v>19</v>
      </c>
      <c r="B632" t="s">
        <v>19</v>
      </c>
      <c r="C632" t="s">
        <v>19</v>
      </c>
      <c r="D632" t="s">
        <v>14</v>
      </c>
      <c r="E632" t="s">
        <v>33</v>
      </c>
      <c r="F632" t="s">
        <v>226</v>
      </c>
      <c r="G632" t="s">
        <v>91</v>
      </c>
      <c r="H632" t="s">
        <v>58</v>
      </c>
      <c r="I632"/>
      <c r="J632"/>
      <c r="K632" s="30">
        <v>2046439</v>
      </c>
      <c r="L632" t="s">
        <v>162</v>
      </c>
      <c r="M632"/>
      <c r="N632"/>
      <c r="O632"/>
      <c r="P632"/>
      <c r="Q632" s="30">
        <v>3682651</v>
      </c>
    </row>
    <row r="633" spans="1:17" x14ac:dyDescent="0.35">
      <c r="A633" s="94" t="s">
        <v>19</v>
      </c>
      <c r="B633" t="s">
        <v>19</v>
      </c>
      <c r="C633" t="s">
        <v>19</v>
      </c>
      <c r="D633" t="s">
        <v>19</v>
      </c>
      <c r="E633" t="s">
        <v>19</v>
      </c>
      <c r="F633" t="s">
        <v>19</v>
      </c>
      <c r="G633" t="s">
        <v>19</v>
      </c>
      <c r="H633" t="s">
        <v>19</v>
      </c>
      <c r="I633"/>
      <c r="J633"/>
      <c r="K633" s="30"/>
      <c r="L633" t="s">
        <v>19</v>
      </c>
      <c r="M633"/>
      <c r="N633"/>
      <c r="O633"/>
      <c r="P633"/>
      <c r="Q633" s="30"/>
    </row>
    <row r="634" spans="1:17" x14ac:dyDescent="0.35">
      <c r="A634" s="94" t="s">
        <v>225</v>
      </c>
      <c r="B634" t="s">
        <v>51</v>
      </c>
      <c r="C634" t="s">
        <v>37</v>
      </c>
      <c r="D634" t="s">
        <v>13</v>
      </c>
      <c r="E634" t="s">
        <v>33</v>
      </c>
      <c r="F634" t="s">
        <v>226</v>
      </c>
      <c r="G634" t="s">
        <v>91</v>
      </c>
      <c r="H634" t="s">
        <v>54</v>
      </c>
      <c r="I634"/>
      <c r="J634"/>
      <c r="K634" s="30">
        <v>6251310</v>
      </c>
      <c r="L634" t="s">
        <v>162</v>
      </c>
      <c r="M634"/>
      <c r="N634"/>
      <c r="O634"/>
      <c r="P634"/>
      <c r="Q634" s="30">
        <v>12874128</v>
      </c>
    </row>
    <row r="635" spans="1:17" x14ac:dyDescent="0.35">
      <c r="A635" s="94" t="s">
        <v>19</v>
      </c>
      <c r="B635" t="s">
        <v>19</v>
      </c>
      <c r="C635" t="s">
        <v>19</v>
      </c>
      <c r="D635" t="s">
        <v>14</v>
      </c>
      <c r="E635" t="s">
        <v>33</v>
      </c>
      <c r="F635" t="s">
        <v>226</v>
      </c>
      <c r="G635" t="s">
        <v>91</v>
      </c>
      <c r="H635" t="s">
        <v>54</v>
      </c>
      <c r="I635"/>
      <c r="J635"/>
      <c r="K635" s="30">
        <v>728069</v>
      </c>
      <c r="L635" t="s">
        <v>162</v>
      </c>
      <c r="M635"/>
      <c r="N635"/>
      <c r="O635"/>
      <c r="P635"/>
      <c r="Q635" s="30">
        <v>1310558</v>
      </c>
    </row>
    <row r="636" spans="1:17" x14ac:dyDescent="0.35">
      <c r="A636" s="94" t="s">
        <v>19</v>
      </c>
      <c r="B636" t="s">
        <v>19</v>
      </c>
      <c r="C636" t="s">
        <v>19</v>
      </c>
      <c r="D636" t="s">
        <v>19</v>
      </c>
      <c r="E636" t="s">
        <v>19</v>
      </c>
      <c r="F636" t="s">
        <v>19</v>
      </c>
      <c r="G636" t="s">
        <v>19</v>
      </c>
      <c r="H636" t="s">
        <v>19</v>
      </c>
      <c r="I636"/>
      <c r="J636"/>
      <c r="K636" s="30"/>
      <c r="L636" t="s">
        <v>19</v>
      </c>
      <c r="M636"/>
      <c r="N636"/>
      <c r="O636"/>
      <c r="P636"/>
      <c r="Q636" s="30"/>
    </row>
    <row r="637" spans="1:17" x14ac:dyDescent="0.35">
      <c r="A637" s="94" t="s">
        <v>225</v>
      </c>
      <c r="B637" t="s">
        <v>51</v>
      </c>
      <c r="C637" t="s">
        <v>37</v>
      </c>
      <c r="D637" t="s">
        <v>13</v>
      </c>
      <c r="E637" t="s">
        <v>33</v>
      </c>
      <c r="F637" t="s">
        <v>226</v>
      </c>
      <c r="G637" t="s">
        <v>91</v>
      </c>
      <c r="H637" t="s">
        <v>60</v>
      </c>
      <c r="I637"/>
      <c r="J637"/>
      <c r="K637" s="30">
        <v>2291255</v>
      </c>
      <c r="L637" t="s">
        <v>162</v>
      </c>
      <c r="M637"/>
      <c r="N637"/>
      <c r="O637"/>
      <c r="P637"/>
      <c r="Q637" s="30">
        <v>4204667</v>
      </c>
    </row>
    <row r="638" spans="1:17" x14ac:dyDescent="0.35">
      <c r="A638" s="94" t="s">
        <v>19</v>
      </c>
      <c r="B638" t="s">
        <v>19</v>
      </c>
      <c r="C638" t="s">
        <v>19</v>
      </c>
      <c r="D638" t="s">
        <v>14</v>
      </c>
      <c r="E638" t="s">
        <v>33</v>
      </c>
      <c r="F638" t="s">
        <v>226</v>
      </c>
      <c r="G638" t="s">
        <v>91</v>
      </c>
      <c r="H638" t="s">
        <v>60</v>
      </c>
      <c r="I638"/>
      <c r="J638"/>
      <c r="K638" s="30">
        <v>362536</v>
      </c>
      <c r="L638" t="s">
        <v>162</v>
      </c>
      <c r="M638"/>
      <c r="N638"/>
      <c r="O638"/>
      <c r="P638"/>
      <c r="Q638" s="30">
        <v>605519</v>
      </c>
    </row>
    <row r="639" spans="1:17" x14ac:dyDescent="0.35">
      <c r="A639" s="94" t="s">
        <v>19</v>
      </c>
      <c r="B639" t="s">
        <v>19</v>
      </c>
      <c r="C639" t="s">
        <v>19</v>
      </c>
      <c r="D639" t="s">
        <v>19</v>
      </c>
      <c r="E639" t="s">
        <v>19</v>
      </c>
      <c r="F639" t="s">
        <v>19</v>
      </c>
      <c r="G639" t="s">
        <v>19</v>
      </c>
      <c r="H639" t="s">
        <v>19</v>
      </c>
      <c r="I639"/>
      <c r="J639"/>
      <c r="K639" s="30"/>
      <c r="L639" t="s">
        <v>19</v>
      </c>
      <c r="M639"/>
      <c r="N639"/>
      <c r="O639"/>
      <c r="P639"/>
      <c r="Q639" s="30"/>
    </row>
    <row r="640" spans="1:17" x14ac:dyDescent="0.35">
      <c r="A640" s="94" t="s">
        <v>225</v>
      </c>
      <c r="B640" t="s">
        <v>59</v>
      </c>
      <c r="C640" t="s">
        <v>37</v>
      </c>
      <c r="D640" t="s">
        <v>13</v>
      </c>
      <c r="E640" t="s">
        <v>33</v>
      </c>
      <c r="F640" t="s">
        <v>226</v>
      </c>
      <c r="G640" t="s">
        <v>91</v>
      </c>
      <c r="H640" t="s">
        <v>52</v>
      </c>
      <c r="I640"/>
      <c r="J640"/>
      <c r="K640" s="30">
        <v>5504184</v>
      </c>
      <c r="L640" t="s">
        <v>162</v>
      </c>
      <c r="M640"/>
      <c r="N640"/>
      <c r="O640"/>
      <c r="P640"/>
      <c r="Q640" s="30">
        <v>13900005</v>
      </c>
    </row>
    <row r="641" spans="1:17" x14ac:dyDescent="0.35">
      <c r="A641" s="94" t="s">
        <v>19</v>
      </c>
      <c r="B641" t="s">
        <v>19</v>
      </c>
      <c r="C641" t="s">
        <v>19</v>
      </c>
      <c r="D641" t="s">
        <v>14</v>
      </c>
      <c r="E641" t="s">
        <v>33</v>
      </c>
      <c r="F641" t="s">
        <v>226</v>
      </c>
      <c r="G641" t="s">
        <v>91</v>
      </c>
      <c r="H641" t="s">
        <v>52</v>
      </c>
      <c r="I641"/>
      <c r="J641"/>
      <c r="K641" s="30">
        <v>596712</v>
      </c>
      <c r="L641" t="s">
        <v>162</v>
      </c>
      <c r="M641"/>
      <c r="N641"/>
      <c r="O641"/>
      <c r="P641"/>
      <c r="Q641" s="30">
        <v>1466950</v>
      </c>
    </row>
    <row r="642" spans="1:17" x14ac:dyDescent="0.35">
      <c r="A642" s="94" t="s">
        <v>19</v>
      </c>
      <c r="B642" t="s">
        <v>19</v>
      </c>
      <c r="C642" t="s">
        <v>19</v>
      </c>
      <c r="D642" t="s">
        <v>19</v>
      </c>
      <c r="E642" t="s">
        <v>19</v>
      </c>
      <c r="F642" t="s">
        <v>19</v>
      </c>
      <c r="G642" t="s">
        <v>19</v>
      </c>
      <c r="H642" t="s">
        <v>19</v>
      </c>
      <c r="I642"/>
      <c r="J642"/>
      <c r="K642" s="30"/>
      <c r="L642" t="s">
        <v>19</v>
      </c>
      <c r="M642"/>
      <c r="N642"/>
      <c r="O642"/>
      <c r="P642"/>
      <c r="Q642" s="30"/>
    </row>
    <row r="643" spans="1:17" x14ac:dyDescent="0.35">
      <c r="A643" s="94" t="s">
        <v>225</v>
      </c>
      <c r="B643" t="s">
        <v>59</v>
      </c>
      <c r="C643" t="s">
        <v>37</v>
      </c>
      <c r="D643" t="s">
        <v>13</v>
      </c>
      <c r="E643" t="s">
        <v>33</v>
      </c>
      <c r="F643" t="s">
        <v>226</v>
      </c>
      <c r="G643" t="s">
        <v>91</v>
      </c>
      <c r="H643" t="s">
        <v>58</v>
      </c>
      <c r="I643"/>
      <c r="J643"/>
      <c r="K643" s="30">
        <v>11010988</v>
      </c>
      <c r="L643" t="s">
        <v>162</v>
      </c>
      <c r="M643"/>
      <c r="N643"/>
      <c r="O643"/>
      <c r="P643"/>
      <c r="Q643" s="30">
        <v>22775145</v>
      </c>
    </row>
    <row r="644" spans="1:17" x14ac:dyDescent="0.35">
      <c r="A644" s="94" t="s">
        <v>19</v>
      </c>
      <c r="B644" t="s">
        <v>19</v>
      </c>
      <c r="C644" t="s">
        <v>19</v>
      </c>
      <c r="D644" t="s">
        <v>14</v>
      </c>
      <c r="E644" t="s">
        <v>33</v>
      </c>
      <c r="F644" t="s">
        <v>226</v>
      </c>
      <c r="G644" t="s">
        <v>91</v>
      </c>
      <c r="H644" t="s">
        <v>58</v>
      </c>
      <c r="I644"/>
      <c r="J644"/>
      <c r="K644" s="30">
        <v>1630461</v>
      </c>
      <c r="L644" t="s">
        <v>162</v>
      </c>
      <c r="M644"/>
      <c r="N644"/>
      <c r="O644"/>
      <c r="P644"/>
      <c r="Q644" s="30">
        <v>2919787</v>
      </c>
    </row>
    <row r="645" spans="1:17" x14ac:dyDescent="0.35">
      <c r="A645" s="94" t="s">
        <v>19</v>
      </c>
      <c r="B645" t="s">
        <v>19</v>
      </c>
      <c r="C645" t="s">
        <v>19</v>
      </c>
      <c r="D645" t="s">
        <v>19</v>
      </c>
      <c r="E645" t="s">
        <v>19</v>
      </c>
      <c r="F645" t="s">
        <v>19</v>
      </c>
      <c r="G645" t="s">
        <v>19</v>
      </c>
      <c r="H645" t="s">
        <v>19</v>
      </c>
      <c r="I645"/>
      <c r="J645"/>
      <c r="K645" s="30"/>
      <c r="L645" t="s">
        <v>19</v>
      </c>
      <c r="M645"/>
      <c r="N645"/>
      <c r="O645"/>
      <c r="P645"/>
      <c r="Q645" s="30"/>
    </row>
    <row r="646" spans="1:17" x14ac:dyDescent="0.35">
      <c r="A646" s="94" t="s">
        <v>225</v>
      </c>
      <c r="B646" t="s">
        <v>59</v>
      </c>
      <c r="C646" t="s">
        <v>37</v>
      </c>
      <c r="D646" t="s">
        <v>13</v>
      </c>
      <c r="E646" t="s">
        <v>33</v>
      </c>
      <c r="F646" t="s">
        <v>226</v>
      </c>
      <c r="G646" t="s">
        <v>91</v>
      </c>
      <c r="H646" t="s">
        <v>54</v>
      </c>
      <c r="I646"/>
      <c r="J646"/>
      <c r="K646" s="30">
        <v>4394994</v>
      </c>
      <c r="L646" t="s">
        <v>162</v>
      </c>
      <c r="M646"/>
      <c r="N646"/>
      <c r="O646"/>
      <c r="P646"/>
      <c r="Q646" s="30">
        <v>8264699</v>
      </c>
    </row>
    <row r="647" spans="1:17" x14ac:dyDescent="0.35">
      <c r="A647" s="94" t="s">
        <v>19</v>
      </c>
      <c r="B647" t="s">
        <v>19</v>
      </c>
      <c r="C647" t="s">
        <v>19</v>
      </c>
      <c r="D647" t="s">
        <v>14</v>
      </c>
      <c r="E647" t="s">
        <v>33</v>
      </c>
      <c r="F647" t="s">
        <v>226</v>
      </c>
      <c r="G647" t="s">
        <v>91</v>
      </c>
      <c r="H647" t="s">
        <v>54</v>
      </c>
      <c r="I647"/>
      <c r="J647"/>
      <c r="K647" s="30">
        <v>449460</v>
      </c>
      <c r="L647" t="s">
        <v>162</v>
      </c>
      <c r="M647"/>
      <c r="N647"/>
      <c r="O647"/>
      <c r="P647"/>
      <c r="Q647" s="30">
        <v>846275</v>
      </c>
    </row>
    <row r="648" spans="1:17" x14ac:dyDescent="0.35">
      <c r="A648" s="94" t="s">
        <v>19</v>
      </c>
      <c r="B648" t="s">
        <v>19</v>
      </c>
      <c r="C648" t="s">
        <v>19</v>
      </c>
      <c r="D648" t="s">
        <v>19</v>
      </c>
      <c r="E648" t="s">
        <v>19</v>
      </c>
      <c r="F648" t="s">
        <v>19</v>
      </c>
      <c r="G648" t="s">
        <v>19</v>
      </c>
      <c r="H648" t="s">
        <v>19</v>
      </c>
      <c r="I648"/>
      <c r="J648"/>
      <c r="K648" s="30"/>
      <c r="L648" t="s">
        <v>19</v>
      </c>
      <c r="M648"/>
      <c r="N648"/>
      <c r="O648"/>
      <c r="P648"/>
      <c r="Q648" s="30"/>
    </row>
    <row r="649" spans="1:17" x14ac:dyDescent="0.35">
      <c r="A649" s="94" t="s">
        <v>225</v>
      </c>
      <c r="B649" t="s">
        <v>59</v>
      </c>
      <c r="C649" t="s">
        <v>37</v>
      </c>
      <c r="D649" t="s">
        <v>13</v>
      </c>
      <c r="E649" t="s">
        <v>33</v>
      </c>
      <c r="F649" t="s">
        <v>226</v>
      </c>
      <c r="G649" t="s">
        <v>91</v>
      </c>
      <c r="H649" t="s">
        <v>60</v>
      </c>
      <c r="I649"/>
      <c r="J649"/>
      <c r="K649" s="30">
        <v>2823071</v>
      </c>
      <c r="L649" t="s">
        <v>162</v>
      </c>
      <c r="M649"/>
      <c r="N649"/>
      <c r="O649"/>
      <c r="P649"/>
      <c r="Q649" s="30">
        <v>5327657</v>
      </c>
    </row>
    <row r="650" spans="1:17" x14ac:dyDescent="0.35">
      <c r="A650" s="94" t="s">
        <v>19</v>
      </c>
      <c r="B650" t="s">
        <v>19</v>
      </c>
      <c r="C650" t="s">
        <v>19</v>
      </c>
      <c r="D650" t="s">
        <v>14</v>
      </c>
      <c r="E650" t="s">
        <v>33</v>
      </c>
      <c r="F650" t="s">
        <v>226</v>
      </c>
      <c r="G650" t="s">
        <v>91</v>
      </c>
      <c r="H650" t="s">
        <v>60</v>
      </c>
      <c r="I650"/>
      <c r="J650"/>
      <c r="K650" s="30">
        <v>321835</v>
      </c>
      <c r="L650" t="s">
        <v>162</v>
      </c>
      <c r="M650"/>
      <c r="N650"/>
      <c r="O650"/>
      <c r="P650"/>
      <c r="Q650" s="30">
        <v>599948</v>
      </c>
    </row>
    <row r="651" spans="1:17" x14ac:dyDescent="0.35">
      <c r="A651" s="94" t="s">
        <v>19</v>
      </c>
      <c r="B651" t="s">
        <v>19</v>
      </c>
      <c r="C651" t="s">
        <v>19</v>
      </c>
      <c r="D651" t="s">
        <v>19</v>
      </c>
      <c r="E651" t="s">
        <v>19</v>
      </c>
      <c r="F651" t="s">
        <v>19</v>
      </c>
      <c r="G651" t="s">
        <v>19</v>
      </c>
      <c r="H651" t="s">
        <v>19</v>
      </c>
      <c r="I651"/>
      <c r="J651"/>
      <c r="K651" s="30"/>
      <c r="L651" t="s">
        <v>19</v>
      </c>
      <c r="M651"/>
      <c r="N651"/>
      <c r="O651"/>
      <c r="P651"/>
      <c r="Q651" s="30"/>
    </row>
    <row r="652" spans="1:17" x14ac:dyDescent="0.35">
      <c r="A652" s="94" t="s">
        <v>225</v>
      </c>
      <c r="B652" t="s">
        <v>61</v>
      </c>
      <c r="C652" t="s">
        <v>37</v>
      </c>
      <c r="D652" t="s">
        <v>13</v>
      </c>
      <c r="E652" t="s">
        <v>33</v>
      </c>
      <c r="F652" t="s">
        <v>226</v>
      </c>
      <c r="G652" t="s">
        <v>91</v>
      </c>
      <c r="H652" t="s">
        <v>52</v>
      </c>
      <c r="I652"/>
      <c r="J652"/>
      <c r="K652" s="30">
        <v>5480847</v>
      </c>
      <c r="L652" t="s">
        <v>162</v>
      </c>
      <c r="M652"/>
      <c r="N652"/>
      <c r="O652"/>
      <c r="P652"/>
      <c r="Q652" s="30">
        <v>12977364</v>
      </c>
    </row>
    <row r="653" spans="1:17" x14ac:dyDescent="0.35">
      <c r="A653" s="94" t="s">
        <v>19</v>
      </c>
      <c r="B653" t="s">
        <v>19</v>
      </c>
      <c r="C653" t="s">
        <v>19</v>
      </c>
      <c r="D653" t="s">
        <v>14</v>
      </c>
      <c r="E653" t="s">
        <v>33</v>
      </c>
      <c r="F653" t="s">
        <v>226</v>
      </c>
      <c r="G653" t="s">
        <v>91</v>
      </c>
      <c r="H653" t="s">
        <v>52</v>
      </c>
      <c r="I653"/>
      <c r="J653"/>
      <c r="K653" s="30">
        <v>561077</v>
      </c>
      <c r="L653" t="s">
        <v>162</v>
      </c>
      <c r="M653"/>
      <c r="N653"/>
      <c r="O653"/>
      <c r="P653"/>
      <c r="Q653" s="30">
        <v>1323602</v>
      </c>
    </row>
    <row r="654" spans="1:17" x14ac:dyDescent="0.35">
      <c r="A654" s="94" t="s">
        <v>19</v>
      </c>
      <c r="B654" t="s">
        <v>19</v>
      </c>
      <c r="C654" t="s">
        <v>19</v>
      </c>
      <c r="D654" t="s">
        <v>19</v>
      </c>
      <c r="E654" t="s">
        <v>19</v>
      </c>
      <c r="F654" t="s">
        <v>19</v>
      </c>
      <c r="G654" t="s">
        <v>19</v>
      </c>
      <c r="H654" t="s">
        <v>19</v>
      </c>
      <c r="I654"/>
      <c r="J654"/>
      <c r="K654" s="30"/>
      <c r="L654" t="s">
        <v>19</v>
      </c>
      <c r="M654"/>
      <c r="N654"/>
      <c r="O654"/>
      <c r="P654"/>
      <c r="Q654" s="30"/>
    </row>
    <row r="655" spans="1:17" x14ac:dyDescent="0.35">
      <c r="A655" s="94" t="s">
        <v>225</v>
      </c>
      <c r="B655" t="s">
        <v>61</v>
      </c>
      <c r="C655" t="s">
        <v>37</v>
      </c>
      <c r="D655" t="s">
        <v>13</v>
      </c>
      <c r="E655" t="s">
        <v>33</v>
      </c>
      <c r="F655" t="s">
        <v>226</v>
      </c>
      <c r="G655" t="s">
        <v>91</v>
      </c>
      <c r="H655" t="s">
        <v>58</v>
      </c>
      <c r="I655"/>
      <c r="J655"/>
      <c r="K655" s="30">
        <v>12221781</v>
      </c>
      <c r="L655" t="s">
        <v>162</v>
      </c>
      <c r="M655"/>
      <c r="N655"/>
      <c r="O655"/>
      <c r="P655"/>
      <c r="Q655" s="30">
        <v>23295614</v>
      </c>
    </row>
    <row r="656" spans="1:17" x14ac:dyDescent="0.35">
      <c r="A656" s="94" t="s">
        <v>19</v>
      </c>
      <c r="B656" t="s">
        <v>19</v>
      </c>
      <c r="C656" t="s">
        <v>19</v>
      </c>
      <c r="D656" t="s">
        <v>14</v>
      </c>
      <c r="E656" t="s">
        <v>33</v>
      </c>
      <c r="F656" t="s">
        <v>226</v>
      </c>
      <c r="G656" t="s">
        <v>91</v>
      </c>
      <c r="H656" t="s">
        <v>58</v>
      </c>
      <c r="I656"/>
      <c r="J656"/>
      <c r="K656" s="30">
        <v>1948764</v>
      </c>
      <c r="L656" t="s">
        <v>162</v>
      </c>
      <c r="M656"/>
      <c r="N656"/>
      <c r="O656"/>
      <c r="P656"/>
      <c r="Q656" s="30">
        <v>3238960</v>
      </c>
    </row>
    <row r="657" spans="1:17" x14ac:dyDescent="0.35">
      <c r="A657" s="94" t="s">
        <v>19</v>
      </c>
      <c r="B657" t="s">
        <v>19</v>
      </c>
      <c r="C657" t="s">
        <v>19</v>
      </c>
      <c r="D657" t="s">
        <v>19</v>
      </c>
      <c r="E657" t="s">
        <v>19</v>
      </c>
      <c r="F657" t="s">
        <v>19</v>
      </c>
      <c r="G657" t="s">
        <v>19</v>
      </c>
      <c r="H657" t="s">
        <v>19</v>
      </c>
      <c r="I657"/>
      <c r="J657"/>
      <c r="K657" s="30"/>
      <c r="L657" t="s">
        <v>19</v>
      </c>
      <c r="M657"/>
      <c r="N657"/>
      <c r="O657"/>
      <c r="P657"/>
      <c r="Q657" s="30"/>
    </row>
    <row r="658" spans="1:17" x14ac:dyDescent="0.35">
      <c r="A658" s="94" t="s">
        <v>225</v>
      </c>
      <c r="B658" t="s">
        <v>61</v>
      </c>
      <c r="C658" t="s">
        <v>37</v>
      </c>
      <c r="D658" t="s">
        <v>13</v>
      </c>
      <c r="E658" t="s">
        <v>33</v>
      </c>
      <c r="F658" t="s">
        <v>226</v>
      </c>
      <c r="G658" t="s">
        <v>91</v>
      </c>
      <c r="H658" t="s">
        <v>54</v>
      </c>
      <c r="I658"/>
      <c r="J658"/>
      <c r="K658" s="30">
        <v>4449938</v>
      </c>
      <c r="L658" t="s">
        <v>162</v>
      </c>
      <c r="M658"/>
      <c r="N658"/>
      <c r="O658"/>
      <c r="P658"/>
      <c r="Q658" s="30">
        <v>8288696</v>
      </c>
    </row>
    <row r="659" spans="1:17" x14ac:dyDescent="0.35">
      <c r="A659" s="94" t="s">
        <v>19</v>
      </c>
      <c r="B659" t="s">
        <v>19</v>
      </c>
      <c r="C659" t="s">
        <v>19</v>
      </c>
      <c r="D659" t="s">
        <v>14</v>
      </c>
      <c r="E659" t="s">
        <v>33</v>
      </c>
      <c r="F659" t="s">
        <v>226</v>
      </c>
      <c r="G659" t="s">
        <v>91</v>
      </c>
      <c r="H659" t="s">
        <v>54</v>
      </c>
      <c r="I659"/>
      <c r="J659"/>
      <c r="K659" s="30">
        <v>505904</v>
      </c>
      <c r="L659" t="s">
        <v>162</v>
      </c>
      <c r="M659"/>
      <c r="N659"/>
      <c r="O659"/>
      <c r="P659"/>
      <c r="Q659" s="30">
        <v>899972</v>
      </c>
    </row>
    <row r="660" spans="1:17" x14ac:dyDescent="0.35">
      <c r="A660" s="94" t="s">
        <v>19</v>
      </c>
      <c r="B660" t="s">
        <v>19</v>
      </c>
      <c r="C660" t="s">
        <v>19</v>
      </c>
      <c r="D660" t="s">
        <v>19</v>
      </c>
      <c r="E660" t="s">
        <v>19</v>
      </c>
      <c r="F660" t="s">
        <v>19</v>
      </c>
      <c r="G660" t="s">
        <v>19</v>
      </c>
      <c r="H660" t="s">
        <v>19</v>
      </c>
      <c r="I660"/>
      <c r="J660"/>
      <c r="K660" s="30"/>
      <c r="L660" t="s">
        <v>19</v>
      </c>
      <c r="M660"/>
      <c r="N660"/>
      <c r="O660"/>
      <c r="P660"/>
      <c r="Q660" s="30"/>
    </row>
    <row r="661" spans="1:17" x14ac:dyDescent="0.35">
      <c r="A661" s="94" t="s">
        <v>225</v>
      </c>
      <c r="B661" t="s">
        <v>61</v>
      </c>
      <c r="C661" t="s">
        <v>37</v>
      </c>
      <c r="D661" t="s">
        <v>13</v>
      </c>
      <c r="E661" t="s">
        <v>33</v>
      </c>
      <c r="F661" t="s">
        <v>226</v>
      </c>
      <c r="G661" t="s">
        <v>91</v>
      </c>
      <c r="H661" t="s">
        <v>60</v>
      </c>
      <c r="I661"/>
      <c r="J661"/>
      <c r="K661" s="30">
        <v>1453007</v>
      </c>
      <c r="L661" t="s">
        <v>162</v>
      </c>
      <c r="M661"/>
      <c r="N661"/>
      <c r="O661"/>
      <c r="P661"/>
      <c r="Q661" s="30">
        <v>2457099</v>
      </c>
    </row>
    <row r="662" spans="1:17" x14ac:dyDescent="0.35">
      <c r="A662" s="94" t="s">
        <v>19</v>
      </c>
      <c r="B662" t="s">
        <v>19</v>
      </c>
      <c r="C662" t="s">
        <v>19</v>
      </c>
      <c r="D662" t="s">
        <v>14</v>
      </c>
      <c r="E662" t="s">
        <v>33</v>
      </c>
      <c r="F662" t="s">
        <v>226</v>
      </c>
      <c r="G662" t="s">
        <v>91</v>
      </c>
      <c r="H662" t="s">
        <v>60</v>
      </c>
      <c r="I662"/>
      <c r="J662"/>
      <c r="K662" s="30">
        <v>226245</v>
      </c>
      <c r="L662" t="s">
        <v>162</v>
      </c>
      <c r="M662"/>
      <c r="N662"/>
      <c r="O662"/>
      <c r="P662"/>
      <c r="Q662" s="30">
        <v>356806</v>
      </c>
    </row>
    <row r="663" spans="1:17" x14ac:dyDescent="0.35">
      <c r="A663" s="94" t="s">
        <v>19</v>
      </c>
      <c r="B663" t="s">
        <v>19</v>
      </c>
      <c r="C663" t="s">
        <v>19</v>
      </c>
      <c r="D663" t="s">
        <v>19</v>
      </c>
      <c r="E663" t="s">
        <v>19</v>
      </c>
      <c r="F663" t="s">
        <v>19</v>
      </c>
      <c r="G663" t="s">
        <v>19</v>
      </c>
      <c r="H663" t="s">
        <v>19</v>
      </c>
      <c r="I663"/>
      <c r="J663"/>
      <c r="K663" s="30"/>
      <c r="L663" t="s">
        <v>19</v>
      </c>
      <c r="M663"/>
      <c r="N663"/>
      <c r="O663"/>
      <c r="P663"/>
      <c r="Q663" s="30"/>
    </row>
    <row r="664" spans="1:17" x14ac:dyDescent="0.35">
      <c r="A664" s="94" t="s">
        <v>225</v>
      </c>
      <c r="B664" t="s">
        <v>63</v>
      </c>
      <c r="C664" t="s">
        <v>37</v>
      </c>
      <c r="D664" t="s">
        <v>13</v>
      </c>
      <c r="E664" t="s">
        <v>33</v>
      </c>
      <c r="F664" t="s">
        <v>226</v>
      </c>
      <c r="G664" t="s">
        <v>91</v>
      </c>
      <c r="H664" t="s">
        <v>52</v>
      </c>
      <c r="I664"/>
      <c r="J664"/>
      <c r="K664" s="30">
        <v>6246508</v>
      </c>
      <c r="L664" t="s">
        <v>162</v>
      </c>
      <c r="M664"/>
      <c r="N664"/>
      <c r="O664"/>
      <c r="P664"/>
      <c r="Q664" s="30">
        <v>14074638</v>
      </c>
    </row>
    <row r="665" spans="1:17" x14ac:dyDescent="0.35">
      <c r="A665" s="94" t="s">
        <v>19</v>
      </c>
      <c r="B665" t="s">
        <v>19</v>
      </c>
      <c r="C665" t="s">
        <v>19</v>
      </c>
      <c r="D665" t="s">
        <v>14</v>
      </c>
      <c r="E665" t="s">
        <v>33</v>
      </c>
      <c r="F665" t="s">
        <v>226</v>
      </c>
      <c r="G665" t="s">
        <v>91</v>
      </c>
      <c r="H665" t="s">
        <v>52</v>
      </c>
      <c r="I665"/>
      <c r="J665"/>
      <c r="K665" s="30">
        <v>642991</v>
      </c>
      <c r="L665" t="s">
        <v>162</v>
      </c>
      <c r="M665"/>
      <c r="N665"/>
      <c r="O665"/>
      <c r="P665"/>
      <c r="Q665" s="30">
        <v>1432143</v>
      </c>
    </row>
    <row r="666" spans="1:17" x14ac:dyDescent="0.35">
      <c r="A666" s="94" t="s">
        <v>19</v>
      </c>
      <c r="B666" t="s">
        <v>19</v>
      </c>
      <c r="C666" t="s">
        <v>19</v>
      </c>
      <c r="D666" t="s">
        <v>19</v>
      </c>
      <c r="E666" t="s">
        <v>19</v>
      </c>
      <c r="F666" t="s">
        <v>19</v>
      </c>
      <c r="G666" t="s">
        <v>19</v>
      </c>
      <c r="H666" t="s">
        <v>19</v>
      </c>
      <c r="I666"/>
      <c r="J666"/>
      <c r="K666" s="30"/>
      <c r="L666" t="s">
        <v>19</v>
      </c>
      <c r="M666"/>
      <c r="N666"/>
      <c r="O666"/>
      <c r="P666"/>
      <c r="Q666" s="30"/>
    </row>
    <row r="667" spans="1:17" x14ac:dyDescent="0.35">
      <c r="A667" s="94" t="s">
        <v>225</v>
      </c>
      <c r="B667" t="s">
        <v>63</v>
      </c>
      <c r="C667" t="s">
        <v>37</v>
      </c>
      <c r="D667" t="s">
        <v>13</v>
      </c>
      <c r="E667" t="s">
        <v>33</v>
      </c>
      <c r="F667" t="s">
        <v>226</v>
      </c>
      <c r="G667" t="s">
        <v>91</v>
      </c>
      <c r="H667" t="s">
        <v>58</v>
      </c>
      <c r="I667"/>
      <c r="J667"/>
      <c r="K667" s="30">
        <v>15242744</v>
      </c>
      <c r="L667" t="s">
        <v>162</v>
      </c>
      <c r="M667"/>
      <c r="N667"/>
      <c r="O667"/>
      <c r="P667"/>
      <c r="Q667" s="30">
        <v>27405061</v>
      </c>
    </row>
    <row r="668" spans="1:17" x14ac:dyDescent="0.35">
      <c r="A668" s="94" t="s">
        <v>19</v>
      </c>
      <c r="B668" t="s">
        <v>19</v>
      </c>
      <c r="C668" t="s">
        <v>19</v>
      </c>
      <c r="D668" t="s">
        <v>14</v>
      </c>
      <c r="E668" t="s">
        <v>33</v>
      </c>
      <c r="F668" t="s">
        <v>226</v>
      </c>
      <c r="G668" t="s">
        <v>91</v>
      </c>
      <c r="H668" t="s">
        <v>58</v>
      </c>
      <c r="I668"/>
      <c r="J668"/>
      <c r="K668" s="30">
        <v>2681531</v>
      </c>
      <c r="L668" t="s">
        <v>162</v>
      </c>
      <c r="M668"/>
      <c r="N668"/>
      <c r="O668"/>
      <c r="P668"/>
      <c r="Q668" s="30">
        <v>4035578</v>
      </c>
    </row>
    <row r="669" spans="1:17" x14ac:dyDescent="0.35">
      <c r="A669" s="94" t="s">
        <v>19</v>
      </c>
      <c r="B669" t="s">
        <v>19</v>
      </c>
      <c r="C669" t="s">
        <v>19</v>
      </c>
      <c r="D669" t="s">
        <v>19</v>
      </c>
      <c r="E669" t="s">
        <v>19</v>
      </c>
      <c r="F669" t="s">
        <v>19</v>
      </c>
      <c r="G669" t="s">
        <v>19</v>
      </c>
      <c r="H669" t="s">
        <v>19</v>
      </c>
      <c r="I669"/>
      <c r="J669"/>
      <c r="K669" s="30"/>
      <c r="L669" t="s">
        <v>19</v>
      </c>
      <c r="M669"/>
      <c r="N669"/>
      <c r="O669"/>
      <c r="P669"/>
      <c r="Q669" s="30"/>
    </row>
    <row r="670" spans="1:17" x14ac:dyDescent="0.35">
      <c r="A670" s="94" t="s">
        <v>225</v>
      </c>
      <c r="B670" t="s">
        <v>63</v>
      </c>
      <c r="C670" t="s">
        <v>37</v>
      </c>
      <c r="D670" t="s">
        <v>13</v>
      </c>
      <c r="E670" t="s">
        <v>33</v>
      </c>
      <c r="F670" t="s">
        <v>226</v>
      </c>
      <c r="G670" t="s">
        <v>91</v>
      </c>
      <c r="H670" t="s">
        <v>54</v>
      </c>
      <c r="I670"/>
      <c r="J670"/>
      <c r="K670" s="30">
        <v>5151127</v>
      </c>
      <c r="L670" t="s">
        <v>162</v>
      </c>
      <c r="M670"/>
      <c r="N670"/>
      <c r="O670"/>
      <c r="P670"/>
      <c r="Q670" s="30">
        <v>8693103</v>
      </c>
    </row>
    <row r="671" spans="1:17" x14ac:dyDescent="0.35">
      <c r="A671" s="94" t="s">
        <v>19</v>
      </c>
      <c r="B671" t="s">
        <v>19</v>
      </c>
      <c r="C671" t="s">
        <v>19</v>
      </c>
      <c r="D671" t="s">
        <v>14</v>
      </c>
      <c r="E671" t="s">
        <v>33</v>
      </c>
      <c r="F671" t="s">
        <v>226</v>
      </c>
      <c r="G671" t="s">
        <v>91</v>
      </c>
      <c r="H671" t="s">
        <v>54</v>
      </c>
      <c r="I671"/>
      <c r="J671"/>
      <c r="K671" s="30">
        <v>519642</v>
      </c>
      <c r="L671" t="s">
        <v>162</v>
      </c>
      <c r="M671"/>
      <c r="N671"/>
      <c r="O671"/>
      <c r="P671"/>
      <c r="Q671" s="30">
        <v>878317</v>
      </c>
    </row>
    <row r="672" spans="1:17" x14ac:dyDescent="0.35">
      <c r="A672" s="94" t="s">
        <v>19</v>
      </c>
      <c r="B672" t="s">
        <v>19</v>
      </c>
      <c r="C672" t="s">
        <v>19</v>
      </c>
      <c r="D672" t="s">
        <v>19</v>
      </c>
      <c r="E672" t="s">
        <v>19</v>
      </c>
      <c r="F672" t="s">
        <v>19</v>
      </c>
      <c r="G672" t="s">
        <v>19</v>
      </c>
      <c r="H672" t="s">
        <v>19</v>
      </c>
      <c r="I672"/>
      <c r="J672"/>
      <c r="K672" s="30"/>
      <c r="L672" t="s">
        <v>19</v>
      </c>
      <c r="M672"/>
      <c r="N672"/>
      <c r="O672"/>
      <c r="P672"/>
      <c r="Q672" s="30"/>
    </row>
    <row r="673" spans="1:17" x14ac:dyDescent="0.35">
      <c r="A673" s="94" t="s">
        <v>225</v>
      </c>
      <c r="B673" t="s">
        <v>63</v>
      </c>
      <c r="C673" t="s">
        <v>37</v>
      </c>
      <c r="D673" t="s">
        <v>13</v>
      </c>
      <c r="E673" t="s">
        <v>33</v>
      </c>
      <c r="F673" t="s">
        <v>226</v>
      </c>
      <c r="G673" t="s">
        <v>91</v>
      </c>
      <c r="H673" t="s">
        <v>60</v>
      </c>
      <c r="I673"/>
      <c r="J673"/>
      <c r="K673" s="30">
        <v>1594916</v>
      </c>
      <c r="L673" t="s">
        <v>162</v>
      </c>
      <c r="M673"/>
      <c r="N673"/>
      <c r="O673"/>
      <c r="P673"/>
      <c r="Q673" s="30">
        <v>2767564</v>
      </c>
    </row>
    <row r="674" spans="1:17" x14ac:dyDescent="0.35">
      <c r="A674" s="94" t="s">
        <v>19</v>
      </c>
      <c r="B674" t="s">
        <v>19</v>
      </c>
      <c r="C674" t="s">
        <v>19</v>
      </c>
      <c r="D674" t="s">
        <v>14</v>
      </c>
      <c r="E674" t="s">
        <v>33</v>
      </c>
      <c r="F674" t="s">
        <v>226</v>
      </c>
      <c r="G674" t="s">
        <v>91</v>
      </c>
      <c r="H674" t="s">
        <v>60</v>
      </c>
      <c r="I674"/>
      <c r="J674"/>
      <c r="K674" s="30">
        <v>312884</v>
      </c>
      <c r="L674" t="s">
        <v>162</v>
      </c>
      <c r="M674"/>
      <c r="N674"/>
      <c r="O674"/>
      <c r="P674"/>
      <c r="Q674" s="30">
        <v>486826</v>
      </c>
    </row>
    <row r="675" spans="1:17" x14ac:dyDescent="0.35">
      <c r="A675" s="94" t="s">
        <v>19</v>
      </c>
      <c r="B675" t="s">
        <v>19</v>
      </c>
      <c r="C675" t="s">
        <v>19</v>
      </c>
      <c r="D675" t="s">
        <v>19</v>
      </c>
      <c r="E675" t="s">
        <v>19</v>
      </c>
      <c r="F675" t="s">
        <v>19</v>
      </c>
      <c r="G675" t="s">
        <v>19</v>
      </c>
      <c r="H675" t="s">
        <v>19</v>
      </c>
      <c r="I675"/>
      <c r="J675"/>
      <c r="K675" s="30"/>
      <c r="L675" t="s">
        <v>19</v>
      </c>
      <c r="M675"/>
      <c r="N675"/>
      <c r="O675"/>
      <c r="P675"/>
      <c r="Q675" s="30"/>
    </row>
    <row r="676" spans="1:17" x14ac:dyDescent="0.35">
      <c r="A676" s="94" t="s">
        <v>225</v>
      </c>
      <c r="B676" t="s">
        <v>62</v>
      </c>
      <c r="C676" t="s">
        <v>37</v>
      </c>
      <c r="D676" t="s">
        <v>13</v>
      </c>
      <c r="E676" t="s">
        <v>33</v>
      </c>
      <c r="F676" t="s">
        <v>226</v>
      </c>
      <c r="G676" t="s">
        <v>91</v>
      </c>
      <c r="H676" t="s">
        <v>52</v>
      </c>
      <c r="I676"/>
      <c r="J676"/>
      <c r="K676" s="30">
        <v>5052560</v>
      </c>
      <c r="L676" t="s">
        <v>162</v>
      </c>
      <c r="M676"/>
      <c r="N676"/>
      <c r="O676"/>
      <c r="P676"/>
      <c r="Q676" s="30">
        <v>10189683</v>
      </c>
    </row>
    <row r="677" spans="1:17" x14ac:dyDescent="0.35">
      <c r="A677" s="94" t="s">
        <v>19</v>
      </c>
      <c r="B677" t="s">
        <v>19</v>
      </c>
      <c r="C677" t="s">
        <v>19</v>
      </c>
      <c r="D677" t="s">
        <v>14</v>
      </c>
      <c r="E677" t="s">
        <v>33</v>
      </c>
      <c r="F677" t="s">
        <v>226</v>
      </c>
      <c r="G677" t="s">
        <v>91</v>
      </c>
      <c r="H677" t="s">
        <v>52</v>
      </c>
      <c r="I677"/>
      <c r="J677"/>
      <c r="K677" s="30">
        <v>661831</v>
      </c>
      <c r="L677" t="s">
        <v>162</v>
      </c>
      <c r="M677"/>
      <c r="N677"/>
      <c r="O677"/>
      <c r="P677"/>
      <c r="Q677" s="30">
        <v>1250404</v>
      </c>
    </row>
    <row r="678" spans="1:17" x14ac:dyDescent="0.35">
      <c r="A678" s="94" t="s">
        <v>19</v>
      </c>
      <c r="B678" t="s">
        <v>19</v>
      </c>
      <c r="C678" t="s">
        <v>19</v>
      </c>
      <c r="D678" t="s">
        <v>19</v>
      </c>
      <c r="E678" t="s">
        <v>19</v>
      </c>
      <c r="F678" t="s">
        <v>19</v>
      </c>
      <c r="G678" t="s">
        <v>19</v>
      </c>
      <c r="H678" t="s">
        <v>19</v>
      </c>
      <c r="I678"/>
      <c r="J678"/>
      <c r="K678" s="30"/>
      <c r="L678" t="s">
        <v>19</v>
      </c>
      <c r="M678"/>
      <c r="N678"/>
      <c r="O678"/>
      <c r="P678"/>
      <c r="Q678" s="30"/>
    </row>
    <row r="679" spans="1:17" x14ac:dyDescent="0.35">
      <c r="A679" s="94" t="s">
        <v>225</v>
      </c>
      <c r="B679" t="s">
        <v>62</v>
      </c>
      <c r="C679" t="s">
        <v>37</v>
      </c>
      <c r="D679" t="s">
        <v>13</v>
      </c>
      <c r="E679" t="s">
        <v>33</v>
      </c>
      <c r="F679" t="s">
        <v>226</v>
      </c>
      <c r="G679" t="s">
        <v>91</v>
      </c>
      <c r="H679" t="s">
        <v>58</v>
      </c>
      <c r="I679"/>
      <c r="J679"/>
      <c r="K679" s="30">
        <v>14816339</v>
      </c>
      <c r="L679" t="s">
        <v>162</v>
      </c>
      <c r="M679"/>
      <c r="N679"/>
      <c r="O679"/>
      <c r="P679"/>
      <c r="Q679" s="30">
        <v>25464447</v>
      </c>
    </row>
    <row r="680" spans="1:17" x14ac:dyDescent="0.35">
      <c r="A680" s="94" t="s">
        <v>19</v>
      </c>
      <c r="B680" t="s">
        <v>19</v>
      </c>
      <c r="C680" t="s">
        <v>19</v>
      </c>
      <c r="D680" t="s">
        <v>14</v>
      </c>
      <c r="E680" t="s">
        <v>33</v>
      </c>
      <c r="F680" t="s">
        <v>226</v>
      </c>
      <c r="G680" t="s">
        <v>91</v>
      </c>
      <c r="H680" t="s">
        <v>58</v>
      </c>
      <c r="I680"/>
      <c r="J680"/>
      <c r="K680" s="30">
        <v>3047887</v>
      </c>
      <c r="L680" t="s">
        <v>162</v>
      </c>
      <c r="M680"/>
      <c r="N680"/>
      <c r="O680"/>
      <c r="P680"/>
      <c r="Q680" s="30">
        <v>4467803</v>
      </c>
    </row>
    <row r="681" spans="1:17" x14ac:dyDescent="0.35">
      <c r="A681" s="94" t="s">
        <v>19</v>
      </c>
      <c r="B681" t="s">
        <v>19</v>
      </c>
      <c r="C681" t="s">
        <v>19</v>
      </c>
      <c r="D681" t="s">
        <v>19</v>
      </c>
      <c r="E681" t="s">
        <v>19</v>
      </c>
      <c r="F681" t="s">
        <v>19</v>
      </c>
      <c r="G681" t="s">
        <v>19</v>
      </c>
      <c r="H681" t="s">
        <v>19</v>
      </c>
      <c r="I681"/>
      <c r="J681"/>
      <c r="K681" s="30"/>
      <c r="L681" t="s">
        <v>19</v>
      </c>
      <c r="M681"/>
      <c r="N681"/>
      <c r="O681"/>
      <c r="P681"/>
      <c r="Q681" s="30"/>
    </row>
    <row r="682" spans="1:17" x14ac:dyDescent="0.35">
      <c r="A682" s="94" t="s">
        <v>225</v>
      </c>
      <c r="B682" t="s">
        <v>62</v>
      </c>
      <c r="C682" t="s">
        <v>37</v>
      </c>
      <c r="D682" t="s">
        <v>13</v>
      </c>
      <c r="E682" t="s">
        <v>33</v>
      </c>
      <c r="F682" t="s">
        <v>226</v>
      </c>
      <c r="G682" t="s">
        <v>91</v>
      </c>
      <c r="H682" t="s">
        <v>54</v>
      </c>
      <c r="I682"/>
      <c r="J682"/>
      <c r="K682" s="30">
        <v>5924045</v>
      </c>
      <c r="L682" t="s">
        <v>162</v>
      </c>
      <c r="M682"/>
      <c r="N682"/>
      <c r="O682"/>
      <c r="P682"/>
      <c r="Q682" s="30">
        <v>9826564</v>
      </c>
    </row>
    <row r="683" spans="1:17" x14ac:dyDescent="0.35">
      <c r="A683" s="94" t="s">
        <v>19</v>
      </c>
      <c r="B683" t="s">
        <v>19</v>
      </c>
      <c r="C683" t="s">
        <v>19</v>
      </c>
      <c r="D683" t="s">
        <v>14</v>
      </c>
      <c r="E683" t="s">
        <v>33</v>
      </c>
      <c r="F683" t="s">
        <v>226</v>
      </c>
      <c r="G683" t="s">
        <v>91</v>
      </c>
      <c r="H683" t="s">
        <v>54</v>
      </c>
      <c r="I683"/>
      <c r="J683"/>
      <c r="K683" s="30">
        <v>619827</v>
      </c>
      <c r="L683" t="s">
        <v>162</v>
      </c>
      <c r="M683"/>
      <c r="N683"/>
      <c r="O683"/>
      <c r="P683"/>
      <c r="Q683" s="30">
        <v>1017307</v>
      </c>
    </row>
    <row r="684" spans="1:17" x14ac:dyDescent="0.35">
      <c r="A684" s="94" t="s">
        <v>19</v>
      </c>
      <c r="B684" t="s">
        <v>19</v>
      </c>
      <c r="C684" t="s">
        <v>19</v>
      </c>
      <c r="D684" t="s">
        <v>19</v>
      </c>
      <c r="E684" t="s">
        <v>19</v>
      </c>
      <c r="F684" t="s">
        <v>19</v>
      </c>
      <c r="G684" t="s">
        <v>19</v>
      </c>
      <c r="H684" t="s">
        <v>19</v>
      </c>
      <c r="I684"/>
      <c r="J684"/>
      <c r="K684" s="30"/>
      <c r="L684" t="s">
        <v>19</v>
      </c>
      <c r="M684"/>
      <c r="N684"/>
      <c r="O684"/>
      <c r="P684"/>
      <c r="Q684" s="30"/>
    </row>
    <row r="685" spans="1:17" x14ac:dyDescent="0.35">
      <c r="A685" s="94" t="s">
        <v>225</v>
      </c>
      <c r="B685" t="s">
        <v>62</v>
      </c>
      <c r="C685" t="s">
        <v>37</v>
      </c>
      <c r="D685" t="s">
        <v>13</v>
      </c>
      <c r="E685" t="s">
        <v>33</v>
      </c>
      <c r="F685" t="s">
        <v>226</v>
      </c>
      <c r="G685" t="s">
        <v>91</v>
      </c>
      <c r="H685" t="s">
        <v>60</v>
      </c>
      <c r="I685"/>
      <c r="J685"/>
      <c r="K685" s="30">
        <v>1600322</v>
      </c>
      <c r="L685" t="s">
        <v>162</v>
      </c>
      <c r="M685"/>
      <c r="N685"/>
      <c r="O685"/>
      <c r="P685"/>
      <c r="Q685" s="30">
        <v>3226992</v>
      </c>
    </row>
    <row r="686" spans="1:17" x14ac:dyDescent="0.35">
      <c r="A686" s="94" t="s">
        <v>19</v>
      </c>
      <c r="B686" t="s">
        <v>19</v>
      </c>
      <c r="C686" t="s">
        <v>19</v>
      </c>
      <c r="D686" t="s">
        <v>14</v>
      </c>
      <c r="E686" t="s">
        <v>33</v>
      </c>
      <c r="F686" t="s">
        <v>226</v>
      </c>
      <c r="G686" t="s">
        <v>91</v>
      </c>
      <c r="H686" t="s">
        <v>60</v>
      </c>
      <c r="I686"/>
      <c r="J686"/>
      <c r="K686" s="30">
        <v>204958</v>
      </c>
      <c r="L686" t="s">
        <v>162</v>
      </c>
      <c r="M686"/>
      <c r="N686"/>
      <c r="O686"/>
      <c r="P686"/>
      <c r="Q686" s="30">
        <v>363111</v>
      </c>
    </row>
    <row r="687" spans="1:17" x14ac:dyDescent="0.35">
      <c r="A687" s="94" t="s">
        <v>19</v>
      </c>
      <c r="B687" t="s">
        <v>19</v>
      </c>
      <c r="C687" t="s">
        <v>19</v>
      </c>
      <c r="D687" t="s">
        <v>19</v>
      </c>
      <c r="E687" t="s">
        <v>19</v>
      </c>
      <c r="F687" t="s">
        <v>19</v>
      </c>
      <c r="G687" t="s">
        <v>19</v>
      </c>
      <c r="H687" t="s">
        <v>19</v>
      </c>
      <c r="I687"/>
      <c r="J687"/>
      <c r="K687" s="30"/>
      <c r="L687" t="s">
        <v>19</v>
      </c>
      <c r="M687"/>
      <c r="N687"/>
      <c r="O687"/>
      <c r="P687"/>
      <c r="Q687" s="30"/>
    </row>
    <row r="688" spans="1:17" x14ac:dyDescent="0.35">
      <c r="A688" s="94" t="s">
        <v>225</v>
      </c>
      <c r="B688" t="s">
        <v>65</v>
      </c>
      <c r="C688" t="s">
        <v>37</v>
      </c>
      <c r="D688" t="s">
        <v>13</v>
      </c>
      <c r="E688" t="s">
        <v>33</v>
      </c>
      <c r="F688" t="s">
        <v>226</v>
      </c>
      <c r="G688" t="s">
        <v>91</v>
      </c>
      <c r="H688" t="s">
        <v>52</v>
      </c>
      <c r="I688"/>
      <c r="J688"/>
      <c r="K688" s="30">
        <v>5564229</v>
      </c>
      <c r="L688" t="s">
        <v>162</v>
      </c>
      <c r="M688"/>
      <c r="N688"/>
      <c r="O688"/>
      <c r="P688"/>
      <c r="Q688" s="30">
        <v>11270336</v>
      </c>
    </row>
    <row r="689" spans="1:17" x14ac:dyDescent="0.35">
      <c r="A689" s="94" t="s">
        <v>19</v>
      </c>
      <c r="B689" t="s">
        <v>19</v>
      </c>
      <c r="C689" t="s">
        <v>19</v>
      </c>
      <c r="D689" t="s">
        <v>14</v>
      </c>
      <c r="E689" t="s">
        <v>33</v>
      </c>
      <c r="F689" t="s">
        <v>226</v>
      </c>
      <c r="G689" t="s">
        <v>91</v>
      </c>
      <c r="H689" t="s">
        <v>52</v>
      </c>
      <c r="I689"/>
      <c r="J689"/>
      <c r="K689" s="30">
        <v>740229</v>
      </c>
      <c r="L689" t="s">
        <v>162</v>
      </c>
      <c r="M689"/>
      <c r="N689"/>
      <c r="O689"/>
      <c r="P689"/>
      <c r="Q689" s="30">
        <v>1382604</v>
      </c>
    </row>
    <row r="690" spans="1:17" x14ac:dyDescent="0.35">
      <c r="A690" s="94" t="s">
        <v>19</v>
      </c>
      <c r="B690" t="s">
        <v>19</v>
      </c>
      <c r="C690" t="s">
        <v>19</v>
      </c>
      <c r="D690" t="s">
        <v>19</v>
      </c>
      <c r="E690" t="s">
        <v>19</v>
      </c>
      <c r="F690" t="s">
        <v>19</v>
      </c>
      <c r="G690" t="s">
        <v>19</v>
      </c>
      <c r="H690" t="s">
        <v>19</v>
      </c>
      <c r="I690"/>
      <c r="J690"/>
      <c r="K690" s="30"/>
      <c r="L690" t="s">
        <v>19</v>
      </c>
      <c r="M690"/>
      <c r="N690"/>
      <c r="O690"/>
      <c r="P690"/>
      <c r="Q690" s="30"/>
    </row>
    <row r="691" spans="1:17" x14ac:dyDescent="0.35">
      <c r="A691" s="94" t="s">
        <v>225</v>
      </c>
      <c r="B691" t="s">
        <v>65</v>
      </c>
      <c r="C691" t="s">
        <v>37</v>
      </c>
      <c r="D691" t="s">
        <v>13</v>
      </c>
      <c r="E691" t="s">
        <v>33</v>
      </c>
      <c r="F691" t="s">
        <v>226</v>
      </c>
      <c r="G691" t="s">
        <v>91</v>
      </c>
      <c r="H691" t="s">
        <v>58</v>
      </c>
      <c r="I691"/>
      <c r="J691"/>
      <c r="K691" s="30">
        <v>11945986</v>
      </c>
      <c r="L691" t="s">
        <v>162</v>
      </c>
      <c r="M691"/>
      <c r="N691"/>
      <c r="O691"/>
      <c r="P691"/>
      <c r="Q691" s="30">
        <v>21627260</v>
      </c>
    </row>
    <row r="692" spans="1:17" x14ac:dyDescent="0.35">
      <c r="A692" s="94" t="s">
        <v>19</v>
      </c>
      <c r="B692" t="s">
        <v>19</v>
      </c>
      <c r="C692" t="s">
        <v>19</v>
      </c>
      <c r="D692" t="s">
        <v>14</v>
      </c>
      <c r="E692" t="s">
        <v>33</v>
      </c>
      <c r="F692" t="s">
        <v>226</v>
      </c>
      <c r="G692" t="s">
        <v>91</v>
      </c>
      <c r="H692" t="s">
        <v>58</v>
      </c>
      <c r="I692"/>
      <c r="J692"/>
      <c r="K692" s="30">
        <v>2677318</v>
      </c>
      <c r="L692" t="s">
        <v>162</v>
      </c>
      <c r="M692"/>
      <c r="N692"/>
      <c r="O692"/>
      <c r="P692"/>
      <c r="Q692" s="30">
        <v>3854438</v>
      </c>
    </row>
    <row r="693" spans="1:17" x14ac:dyDescent="0.35">
      <c r="A693" s="94" t="s">
        <v>19</v>
      </c>
      <c r="B693" t="s">
        <v>19</v>
      </c>
      <c r="C693" t="s">
        <v>19</v>
      </c>
      <c r="D693" t="s">
        <v>19</v>
      </c>
      <c r="E693" t="s">
        <v>19</v>
      </c>
      <c r="F693" t="s">
        <v>19</v>
      </c>
      <c r="G693" t="s">
        <v>19</v>
      </c>
      <c r="H693" t="s">
        <v>19</v>
      </c>
      <c r="I693"/>
      <c r="J693"/>
      <c r="K693" s="30"/>
      <c r="L693" t="s">
        <v>19</v>
      </c>
      <c r="M693"/>
      <c r="N693"/>
      <c r="O693"/>
      <c r="P693"/>
      <c r="Q693" s="30"/>
    </row>
    <row r="694" spans="1:17" x14ac:dyDescent="0.35">
      <c r="A694" s="94" t="s">
        <v>225</v>
      </c>
      <c r="B694" t="s">
        <v>65</v>
      </c>
      <c r="C694" t="s">
        <v>37</v>
      </c>
      <c r="D694" t="s">
        <v>13</v>
      </c>
      <c r="E694" t="s">
        <v>33</v>
      </c>
      <c r="F694" t="s">
        <v>226</v>
      </c>
      <c r="G694" t="s">
        <v>91</v>
      </c>
      <c r="H694" t="s">
        <v>54</v>
      </c>
      <c r="I694"/>
      <c r="J694"/>
      <c r="K694" s="30">
        <v>5449242</v>
      </c>
      <c r="L694" t="s">
        <v>162</v>
      </c>
      <c r="M694"/>
      <c r="N694"/>
      <c r="O694"/>
      <c r="P694"/>
      <c r="Q694" s="30">
        <v>9285046</v>
      </c>
    </row>
    <row r="695" spans="1:17" x14ac:dyDescent="0.35">
      <c r="A695" s="94" t="s">
        <v>19</v>
      </c>
      <c r="B695" t="s">
        <v>19</v>
      </c>
      <c r="C695" t="s">
        <v>19</v>
      </c>
      <c r="D695" t="s">
        <v>14</v>
      </c>
      <c r="E695" t="s">
        <v>33</v>
      </c>
      <c r="F695" t="s">
        <v>226</v>
      </c>
      <c r="G695" t="s">
        <v>91</v>
      </c>
      <c r="H695" t="s">
        <v>54</v>
      </c>
      <c r="I695"/>
      <c r="J695"/>
      <c r="K695" s="30">
        <v>647030</v>
      </c>
      <c r="L695" t="s">
        <v>162</v>
      </c>
      <c r="M695"/>
      <c r="N695"/>
      <c r="O695"/>
      <c r="P695"/>
      <c r="Q695" s="30">
        <v>1065917</v>
      </c>
    </row>
    <row r="696" spans="1:17" x14ac:dyDescent="0.35">
      <c r="A696" s="94" t="s">
        <v>19</v>
      </c>
      <c r="B696" t="s">
        <v>19</v>
      </c>
      <c r="C696" t="s">
        <v>19</v>
      </c>
      <c r="D696" t="s">
        <v>19</v>
      </c>
      <c r="E696" t="s">
        <v>19</v>
      </c>
      <c r="F696" t="s">
        <v>19</v>
      </c>
      <c r="G696" t="s">
        <v>19</v>
      </c>
      <c r="H696" t="s">
        <v>19</v>
      </c>
      <c r="I696"/>
      <c r="J696"/>
      <c r="K696" s="30"/>
      <c r="L696" t="s">
        <v>19</v>
      </c>
      <c r="M696"/>
      <c r="N696"/>
      <c r="O696"/>
      <c r="P696"/>
      <c r="Q696" s="30"/>
    </row>
    <row r="697" spans="1:17" x14ac:dyDescent="0.35">
      <c r="A697" s="94" t="s">
        <v>225</v>
      </c>
      <c r="B697" t="s">
        <v>65</v>
      </c>
      <c r="C697" t="s">
        <v>37</v>
      </c>
      <c r="D697" t="s">
        <v>13</v>
      </c>
      <c r="E697" t="s">
        <v>33</v>
      </c>
      <c r="F697" t="s">
        <v>226</v>
      </c>
      <c r="G697" t="s">
        <v>91</v>
      </c>
      <c r="H697" t="s">
        <v>60</v>
      </c>
      <c r="I697"/>
      <c r="J697"/>
      <c r="K697" s="30">
        <v>2198519</v>
      </c>
      <c r="L697" t="s">
        <v>162</v>
      </c>
      <c r="M697"/>
      <c r="N697"/>
      <c r="O697"/>
      <c r="P697"/>
      <c r="Q697" s="30">
        <v>3916714</v>
      </c>
    </row>
    <row r="698" spans="1:17" x14ac:dyDescent="0.35">
      <c r="A698" s="94" t="s">
        <v>19</v>
      </c>
      <c r="B698" t="s">
        <v>19</v>
      </c>
      <c r="C698" t="s">
        <v>19</v>
      </c>
      <c r="D698" t="s">
        <v>14</v>
      </c>
      <c r="E698" t="s">
        <v>33</v>
      </c>
      <c r="F698" t="s">
        <v>226</v>
      </c>
      <c r="G698" t="s">
        <v>91</v>
      </c>
      <c r="H698" t="s">
        <v>60</v>
      </c>
      <c r="I698"/>
      <c r="J698"/>
      <c r="K698" s="30">
        <v>297860</v>
      </c>
      <c r="L698" t="s">
        <v>162</v>
      </c>
      <c r="M698"/>
      <c r="N698"/>
      <c r="O698"/>
      <c r="P698"/>
      <c r="Q698" s="30">
        <v>481596</v>
      </c>
    </row>
    <row r="699" spans="1:17" x14ac:dyDescent="0.35">
      <c r="A699" s="94" t="s">
        <v>19</v>
      </c>
      <c r="B699" t="s">
        <v>19</v>
      </c>
      <c r="C699" t="s">
        <v>19</v>
      </c>
      <c r="D699" t="s">
        <v>19</v>
      </c>
      <c r="E699" t="s">
        <v>19</v>
      </c>
      <c r="F699" t="s">
        <v>19</v>
      </c>
      <c r="G699" t="s">
        <v>19</v>
      </c>
      <c r="H699" t="s">
        <v>19</v>
      </c>
      <c r="I699"/>
      <c r="J699"/>
      <c r="K699" s="30"/>
      <c r="L699" t="s">
        <v>19</v>
      </c>
      <c r="M699"/>
      <c r="N699"/>
      <c r="O699"/>
      <c r="P699"/>
      <c r="Q699" s="30"/>
    </row>
    <row r="700" spans="1:17" x14ac:dyDescent="0.35">
      <c r="A700" s="94" t="s">
        <v>225</v>
      </c>
      <c r="B700" t="s">
        <v>71</v>
      </c>
      <c r="C700" t="s">
        <v>37</v>
      </c>
      <c r="D700" t="s">
        <v>13</v>
      </c>
      <c r="E700" t="s">
        <v>33</v>
      </c>
      <c r="F700" t="s">
        <v>226</v>
      </c>
      <c r="G700" t="s">
        <v>91</v>
      </c>
      <c r="H700" t="s">
        <v>52</v>
      </c>
      <c r="I700"/>
      <c r="J700"/>
      <c r="K700" s="30">
        <v>6309405</v>
      </c>
      <c r="L700" t="s">
        <v>162</v>
      </c>
      <c r="M700"/>
      <c r="N700"/>
      <c r="O700"/>
      <c r="P700"/>
      <c r="Q700" s="30">
        <v>12098037</v>
      </c>
    </row>
    <row r="701" spans="1:17" x14ac:dyDescent="0.35">
      <c r="A701" s="94" t="s">
        <v>19</v>
      </c>
      <c r="B701" t="s">
        <v>19</v>
      </c>
      <c r="C701" t="s">
        <v>19</v>
      </c>
      <c r="D701" t="s">
        <v>14</v>
      </c>
      <c r="E701" t="s">
        <v>33</v>
      </c>
      <c r="F701" t="s">
        <v>226</v>
      </c>
      <c r="G701" t="s">
        <v>91</v>
      </c>
      <c r="H701" t="s">
        <v>52</v>
      </c>
      <c r="I701"/>
      <c r="J701"/>
      <c r="K701" s="30">
        <v>1166171</v>
      </c>
      <c r="L701" t="s">
        <v>162</v>
      </c>
      <c r="M701"/>
      <c r="N701"/>
      <c r="O701"/>
      <c r="P701"/>
      <c r="Q701" s="30">
        <v>1856186</v>
      </c>
    </row>
    <row r="702" spans="1:17" x14ac:dyDescent="0.35">
      <c r="A702" s="94" t="s">
        <v>19</v>
      </c>
      <c r="B702" t="s">
        <v>19</v>
      </c>
      <c r="C702" t="s">
        <v>19</v>
      </c>
      <c r="D702" t="s">
        <v>19</v>
      </c>
      <c r="E702" t="s">
        <v>19</v>
      </c>
      <c r="F702" t="s">
        <v>19</v>
      </c>
      <c r="G702" t="s">
        <v>19</v>
      </c>
      <c r="H702" t="s">
        <v>19</v>
      </c>
      <c r="I702"/>
      <c r="J702"/>
      <c r="K702" s="30"/>
      <c r="L702" t="s">
        <v>19</v>
      </c>
      <c r="M702"/>
      <c r="N702"/>
      <c r="O702"/>
      <c r="P702"/>
      <c r="Q702" s="30"/>
    </row>
    <row r="703" spans="1:17" x14ac:dyDescent="0.35">
      <c r="A703" s="94" t="s">
        <v>225</v>
      </c>
      <c r="B703" t="s">
        <v>71</v>
      </c>
      <c r="C703" t="s">
        <v>37</v>
      </c>
      <c r="D703" t="s">
        <v>13</v>
      </c>
      <c r="E703" t="s">
        <v>33</v>
      </c>
      <c r="F703" t="s">
        <v>226</v>
      </c>
      <c r="G703" t="s">
        <v>91</v>
      </c>
      <c r="H703" t="s">
        <v>58</v>
      </c>
      <c r="I703"/>
      <c r="J703"/>
      <c r="K703" s="30">
        <v>9896120</v>
      </c>
      <c r="L703" t="s">
        <v>162</v>
      </c>
      <c r="M703"/>
      <c r="N703"/>
      <c r="O703"/>
      <c r="P703"/>
      <c r="Q703" s="30">
        <v>15606088</v>
      </c>
    </row>
    <row r="704" spans="1:17" x14ac:dyDescent="0.35">
      <c r="A704" s="94" t="s">
        <v>19</v>
      </c>
      <c r="B704" t="s">
        <v>19</v>
      </c>
      <c r="C704" t="s">
        <v>19</v>
      </c>
      <c r="D704" t="s">
        <v>14</v>
      </c>
      <c r="E704" t="s">
        <v>33</v>
      </c>
      <c r="F704" t="s">
        <v>226</v>
      </c>
      <c r="G704" t="s">
        <v>91</v>
      </c>
      <c r="H704" t="s">
        <v>58</v>
      </c>
      <c r="I704"/>
      <c r="J704"/>
      <c r="K704" s="30">
        <v>2236176</v>
      </c>
      <c r="L704" t="s">
        <v>162</v>
      </c>
      <c r="M704"/>
      <c r="N704"/>
      <c r="O704"/>
      <c r="P704"/>
      <c r="Q704" s="30">
        <v>3094256</v>
      </c>
    </row>
    <row r="705" spans="1:17" x14ac:dyDescent="0.35">
      <c r="A705" s="94" t="s">
        <v>19</v>
      </c>
      <c r="B705" t="s">
        <v>19</v>
      </c>
      <c r="C705" t="s">
        <v>19</v>
      </c>
      <c r="D705" t="s">
        <v>19</v>
      </c>
      <c r="E705" t="s">
        <v>19</v>
      </c>
      <c r="F705" t="s">
        <v>19</v>
      </c>
      <c r="G705" t="s">
        <v>19</v>
      </c>
      <c r="H705" t="s">
        <v>19</v>
      </c>
      <c r="I705"/>
      <c r="J705"/>
      <c r="K705" s="30"/>
      <c r="L705" t="s">
        <v>19</v>
      </c>
      <c r="M705"/>
      <c r="N705"/>
      <c r="O705"/>
      <c r="P705"/>
      <c r="Q705" s="30"/>
    </row>
    <row r="706" spans="1:17" x14ac:dyDescent="0.35">
      <c r="A706" s="94" t="s">
        <v>225</v>
      </c>
      <c r="B706" t="s">
        <v>71</v>
      </c>
      <c r="C706" t="s">
        <v>37</v>
      </c>
      <c r="D706" t="s">
        <v>13</v>
      </c>
      <c r="E706" t="s">
        <v>33</v>
      </c>
      <c r="F706" t="s">
        <v>226</v>
      </c>
      <c r="G706" t="s">
        <v>91</v>
      </c>
      <c r="H706" t="s">
        <v>54</v>
      </c>
      <c r="I706"/>
      <c r="J706"/>
      <c r="K706" s="30">
        <v>4688673</v>
      </c>
      <c r="L706" t="s">
        <v>162</v>
      </c>
      <c r="M706"/>
      <c r="N706"/>
      <c r="O706"/>
      <c r="P706"/>
      <c r="Q706" s="30">
        <v>7814072</v>
      </c>
    </row>
    <row r="707" spans="1:17" x14ac:dyDescent="0.35">
      <c r="A707" s="94" t="s">
        <v>19</v>
      </c>
      <c r="B707" t="s">
        <v>19</v>
      </c>
      <c r="C707" t="s">
        <v>19</v>
      </c>
      <c r="D707" t="s">
        <v>14</v>
      </c>
      <c r="E707" t="s">
        <v>33</v>
      </c>
      <c r="F707" t="s">
        <v>226</v>
      </c>
      <c r="G707" t="s">
        <v>91</v>
      </c>
      <c r="H707" t="s">
        <v>54</v>
      </c>
      <c r="I707"/>
      <c r="J707"/>
      <c r="K707" s="30">
        <v>552755</v>
      </c>
      <c r="L707" t="s">
        <v>162</v>
      </c>
      <c r="M707"/>
      <c r="N707"/>
      <c r="O707"/>
      <c r="P707"/>
      <c r="Q707" s="30">
        <v>893308</v>
      </c>
    </row>
    <row r="708" spans="1:17" x14ac:dyDescent="0.35">
      <c r="A708" s="94" t="s">
        <v>19</v>
      </c>
      <c r="B708" t="s">
        <v>19</v>
      </c>
      <c r="C708" t="s">
        <v>19</v>
      </c>
      <c r="D708" t="s">
        <v>19</v>
      </c>
      <c r="E708" t="s">
        <v>19</v>
      </c>
      <c r="F708" t="s">
        <v>19</v>
      </c>
      <c r="G708" t="s">
        <v>19</v>
      </c>
      <c r="H708" t="s">
        <v>19</v>
      </c>
      <c r="I708"/>
      <c r="J708"/>
      <c r="K708" s="30"/>
      <c r="L708" t="s">
        <v>19</v>
      </c>
      <c r="M708"/>
      <c r="N708"/>
      <c r="O708"/>
      <c r="P708"/>
      <c r="Q708" s="30"/>
    </row>
    <row r="709" spans="1:17" x14ac:dyDescent="0.35">
      <c r="A709" s="94" t="s">
        <v>225</v>
      </c>
      <c r="B709" t="s">
        <v>71</v>
      </c>
      <c r="C709" t="s">
        <v>37</v>
      </c>
      <c r="D709" t="s">
        <v>13</v>
      </c>
      <c r="E709" t="s">
        <v>33</v>
      </c>
      <c r="F709" t="s">
        <v>226</v>
      </c>
      <c r="G709" t="s">
        <v>91</v>
      </c>
      <c r="H709" t="s">
        <v>60</v>
      </c>
      <c r="I709"/>
      <c r="J709"/>
      <c r="K709" s="30">
        <v>3149172</v>
      </c>
      <c r="L709" t="s">
        <v>162</v>
      </c>
      <c r="M709"/>
      <c r="N709"/>
      <c r="O709"/>
      <c r="P709"/>
      <c r="Q709" s="30">
        <v>6121935</v>
      </c>
    </row>
    <row r="710" spans="1:17" x14ac:dyDescent="0.35">
      <c r="A710" s="94" t="s">
        <v>19</v>
      </c>
      <c r="B710" t="s">
        <v>19</v>
      </c>
      <c r="C710" t="s">
        <v>19</v>
      </c>
      <c r="D710" t="s">
        <v>14</v>
      </c>
      <c r="E710" t="s">
        <v>33</v>
      </c>
      <c r="F710" t="s">
        <v>226</v>
      </c>
      <c r="G710" t="s">
        <v>91</v>
      </c>
      <c r="H710" t="s">
        <v>60</v>
      </c>
      <c r="I710"/>
      <c r="J710"/>
      <c r="K710" s="30">
        <v>525058</v>
      </c>
      <c r="L710" t="s">
        <v>162</v>
      </c>
      <c r="M710"/>
      <c r="N710"/>
      <c r="O710"/>
      <c r="P710"/>
      <c r="Q710" s="30">
        <v>863061</v>
      </c>
    </row>
    <row r="711" spans="1:17" x14ac:dyDescent="0.35">
      <c r="A711" s="94" t="s">
        <v>19</v>
      </c>
      <c r="B711" t="s">
        <v>19</v>
      </c>
      <c r="C711" t="s">
        <v>19</v>
      </c>
      <c r="D711" t="s">
        <v>19</v>
      </c>
      <c r="E711" t="s">
        <v>19</v>
      </c>
      <c r="F711" t="s">
        <v>19</v>
      </c>
      <c r="G711" t="s">
        <v>19</v>
      </c>
      <c r="H711" t="s">
        <v>19</v>
      </c>
      <c r="I711"/>
      <c r="J711"/>
      <c r="K711" s="30"/>
      <c r="L711" t="s">
        <v>19</v>
      </c>
      <c r="M711"/>
      <c r="N711"/>
      <c r="O711"/>
      <c r="P711"/>
      <c r="Q711" s="30"/>
    </row>
    <row r="712" spans="1:17" x14ac:dyDescent="0.35">
      <c r="A712" s="94" t="s">
        <v>225</v>
      </c>
      <c r="B712" t="s">
        <v>76</v>
      </c>
      <c r="C712" t="s">
        <v>37</v>
      </c>
      <c r="D712" t="s">
        <v>13</v>
      </c>
      <c r="E712" t="s">
        <v>33</v>
      </c>
      <c r="F712" t="s">
        <v>226</v>
      </c>
      <c r="G712" t="s">
        <v>91</v>
      </c>
      <c r="H712" t="s">
        <v>52</v>
      </c>
      <c r="I712"/>
      <c r="J712"/>
      <c r="K712" s="30">
        <v>4589301</v>
      </c>
      <c r="L712" t="s">
        <v>162</v>
      </c>
      <c r="M712"/>
      <c r="N712"/>
      <c r="O712"/>
      <c r="P712"/>
      <c r="Q712" s="30">
        <v>8918833</v>
      </c>
    </row>
    <row r="713" spans="1:17" x14ac:dyDescent="0.35">
      <c r="A713" s="94" t="s">
        <v>19</v>
      </c>
      <c r="B713" t="s">
        <v>19</v>
      </c>
      <c r="C713" t="s">
        <v>19</v>
      </c>
      <c r="D713" t="s">
        <v>14</v>
      </c>
      <c r="E713" t="s">
        <v>33</v>
      </c>
      <c r="F713" t="s">
        <v>226</v>
      </c>
      <c r="G713" t="s">
        <v>91</v>
      </c>
      <c r="H713" t="s">
        <v>52</v>
      </c>
      <c r="I713"/>
      <c r="J713"/>
      <c r="K713" s="30">
        <v>731463</v>
      </c>
      <c r="L713" t="s">
        <v>162</v>
      </c>
      <c r="M713"/>
      <c r="N713"/>
      <c r="O713"/>
      <c r="P713"/>
      <c r="Q713" s="30">
        <v>1218179</v>
      </c>
    </row>
    <row r="714" spans="1:17" x14ac:dyDescent="0.35">
      <c r="A714" s="94" t="s">
        <v>19</v>
      </c>
      <c r="B714" t="s">
        <v>19</v>
      </c>
      <c r="C714" t="s">
        <v>19</v>
      </c>
      <c r="D714" t="s">
        <v>19</v>
      </c>
      <c r="E714" t="s">
        <v>19</v>
      </c>
      <c r="F714" t="s">
        <v>19</v>
      </c>
      <c r="G714" t="s">
        <v>19</v>
      </c>
      <c r="H714" t="s">
        <v>19</v>
      </c>
      <c r="I714"/>
      <c r="J714"/>
      <c r="K714" s="30"/>
      <c r="L714" t="s">
        <v>19</v>
      </c>
      <c r="M714"/>
      <c r="N714"/>
      <c r="O714"/>
      <c r="P714"/>
      <c r="Q714" s="30"/>
    </row>
    <row r="715" spans="1:17" x14ac:dyDescent="0.35">
      <c r="A715" s="94" t="s">
        <v>225</v>
      </c>
      <c r="B715" t="s">
        <v>76</v>
      </c>
      <c r="C715" t="s">
        <v>37</v>
      </c>
      <c r="D715" t="s">
        <v>13</v>
      </c>
      <c r="E715" t="s">
        <v>33</v>
      </c>
      <c r="F715" t="s">
        <v>226</v>
      </c>
      <c r="G715" t="s">
        <v>91</v>
      </c>
      <c r="H715" t="s">
        <v>58</v>
      </c>
      <c r="I715"/>
      <c r="J715"/>
      <c r="K715" s="30">
        <v>11745260</v>
      </c>
      <c r="L715" t="s">
        <v>162</v>
      </c>
      <c r="M715"/>
      <c r="N715"/>
      <c r="O715"/>
      <c r="P715"/>
      <c r="Q715" s="30">
        <v>19710980</v>
      </c>
    </row>
    <row r="716" spans="1:17" x14ac:dyDescent="0.35">
      <c r="A716" s="94" t="s">
        <v>19</v>
      </c>
      <c r="B716" t="s">
        <v>19</v>
      </c>
      <c r="C716" t="s">
        <v>19</v>
      </c>
      <c r="D716" t="s">
        <v>14</v>
      </c>
      <c r="E716" t="s">
        <v>33</v>
      </c>
      <c r="F716" t="s">
        <v>226</v>
      </c>
      <c r="G716" t="s">
        <v>91</v>
      </c>
      <c r="H716" t="s">
        <v>58</v>
      </c>
      <c r="I716"/>
      <c r="J716"/>
      <c r="K716" s="30">
        <v>2594900</v>
      </c>
      <c r="L716" t="s">
        <v>162</v>
      </c>
      <c r="M716"/>
      <c r="N716"/>
      <c r="O716"/>
      <c r="P716"/>
      <c r="Q716" s="30">
        <v>3632928</v>
      </c>
    </row>
    <row r="717" spans="1:17" x14ac:dyDescent="0.35">
      <c r="A717" s="94" t="s">
        <v>19</v>
      </c>
      <c r="B717" t="s">
        <v>19</v>
      </c>
      <c r="C717" t="s">
        <v>19</v>
      </c>
      <c r="D717" t="s">
        <v>19</v>
      </c>
      <c r="E717" t="s">
        <v>19</v>
      </c>
      <c r="F717" t="s">
        <v>19</v>
      </c>
      <c r="G717" t="s">
        <v>19</v>
      </c>
      <c r="H717" t="s">
        <v>19</v>
      </c>
      <c r="I717"/>
      <c r="J717"/>
      <c r="K717" s="30"/>
      <c r="L717" t="s">
        <v>19</v>
      </c>
      <c r="M717"/>
      <c r="N717"/>
      <c r="O717"/>
      <c r="P717"/>
      <c r="Q717" s="30"/>
    </row>
    <row r="718" spans="1:17" x14ac:dyDescent="0.35">
      <c r="A718" s="94" t="s">
        <v>225</v>
      </c>
      <c r="B718" t="s">
        <v>76</v>
      </c>
      <c r="C718" t="s">
        <v>37</v>
      </c>
      <c r="D718" t="s">
        <v>13</v>
      </c>
      <c r="E718" t="s">
        <v>33</v>
      </c>
      <c r="F718" t="s">
        <v>226</v>
      </c>
      <c r="G718" t="s">
        <v>91</v>
      </c>
      <c r="H718" t="s">
        <v>54</v>
      </c>
      <c r="I718"/>
      <c r="J718"/>
      <c r="K718" s="30">
        <v>2151624</v>
      </c>
      <c r="L718" t="s">
        <v>162</v>
      </c>
      <c r="M718"/>
      <c r="N718"/>
      <c r="O718"/>
      <c r="P718"/>
      <c r="Q718" s="30">
        <v>3834743</v>
      </c>
    </row>
    <row r="719" spans="1:17" x14ac:dyDescent="0.35">
      <c r="A719" s="94" t="s">
        <v>19</v>
      </c>
      <c r="B719" t="s">
        <v>19</v>
      </c>
      <c r="C719" t="s">
        <v>19</v>
      </c>
      <c r="D719" t="s">
        <v>14</v>
      </c>
      <c r="E719" t="s">
        <v>33</v>
      </c>
      <c r="F719" t="s">
        <v>226</v>
      </c>
      <c r="G719" t="s">
        <v>91</v>
      </c>
      <c r="H719" t="s">
        <v>54</v>
      </c>
      <c r="I719"/>
      <c r="J719"/>
      <c r="K719" s="30">
        <v>276646</v>
      </c>
      <c r="L719" t="s">
        <v>162</v>
      </c>
      <c r="M719"/>
      <c r="N719"/>
      <c r="O719"/>
      <c r="P719"/>
      <c r="Q719" s="30">
        <v>431176</v>
      </c>
    </row>
    <row r="720" spans="1:17" x14ac:dyDescent="0.35">
      <c r="A720" s="94" t="s">
        <v>19</v>
      </c>
      <c r="B720" t="s">
        <v>19</v>
      </c>
      <c r="C720" t="s">
        <v>19</v>
      </c>
      <c r="D720" t="s">
        <v>19</v>
      </c>
      <c r="E720" t="s">
        <v>19</v>
      </c>
      <c r="F720" t="s">
        <v>19</v>
      </c>
      <c r="G720" t="s">
        <v>19</v>
      </c>
      <c r="H720" t="s">
        <v>19</v>
      </c>
      <c r="I720"/>
      <c r="J720"/>
      <c r="K720" s="30"/>
      <c r="L720" t="s">
        <v>19</v>
      </c>
      <c r="M720"/>
      <c r="N720"/>
      <c r="O720"/>
      <c r="P720"/>
      <c r="Q720" s="30"/>
    </row>
    <row r="721" spans="1:17" x14ac:dyDescent="0.35">
      <c r="A721" s="94" t="s">
        <v>225</v>
      </c>
      <c r="B721" t="s">
        <v>76</v>
      </c>
      <c r="C721" t="s">
        <v>37</v>
      </c>
      <c r="D721" t="s">
        <v>13</v>
      </c>
      <c r="E721" t="s">
        <v>33</v>
      </c>
      <c r="F721" t="s">
        <v>226</v>
      </c>
      <c r="G721" t="s">
        <v>91</v>
      </c>
      <c r="H721" t="s">
        <v>60</v>
      </c>
      <c r="I721"/>
      <c r="J721"/>
      <c r="K721" s="30">
        <v>2764187</v>
      </c>
      <c r="L721" t="s">
        <v>162</v>
      </c>
      <c r="M721"/>
      <c r="N721"/>
      <c r="O721"/>
      <c r="P721"/>
      <c r="Q721" s="30">
        <v>4739627</v>
      </c>
    </row>
    <row r="722" spans="1:17" x14ac:dyDescent="0.35">
      <c r="A722" s="94" t="s">
        <v>19</v>
      </c>
      <c r="B722" t="s">
        <v>19</v>
      </c>
      <c r="C722" t="s">
        <v>19</v>
      </c>
      <c r="D722" t="s">
        <v>14</v>
      </c>
      <c r="E722" t="s">
        <v>33</v>
      </c>
      <c r="F722" t="s">
        <v>226</v>
      </c>
      <c r="G722" t="s">
        <v>91</v>
      </c>
      <c r="H722" t="s">
        <v>60</v>
      </c>
      <c r="I722"/>
      <c r="J722"/>
      <c r="K722" s="30">
        <v>438298</v>
      </c>
      <c r="L722" t="s">
        <v>162</v>
      </c>
      <c r="M722"/>
      <c r="N722"/>
      <c r="O722"/>
      <c r="P722"/>
      <c r="Q722" s="30">
        <v>758823</v>
      </c>
    </row>
  </sheetData>
  <pageMargins left="0.7" right="0.7" top="0.75" bottom="0.75" header="0.3" footer="0.3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2022 Summary - Imports</vt:lpstr>
      <vt:lpstr>2022 Summary - Exports</vt:lpstr>
      <vt:lpstr>Detail - Imports</vt:lpstr>
      <vt:lpstr>Detail - Exports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2024-04-03T20:50:41Z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